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Property Tax\Files\Publications\Statistical Questionnaire\Fiscal Year 2024-2025\"/>
    </mc:Choice>
  </mc:AlternateContent>
  <xr:revisionPtr revIDLastSave="0" documentId="13_ncr:1_{100DDB08-6C47-453A-B595-6D9722C5114E}" xr6:coauthVersionLast="47" xr6:coauthVersionMax="47" xr10:uidLastSave="{00000000-0000-0000-0000-000000000000}"/>
  <bookViews>
    <workbookView xWindow="-38520" yWindow="-5685" windowWidth="38640" windowHeight="21120" xr2:uid="{00000000-000D-0000-FFFF-FFFF00000000}"/>
  </bookViews>
  <sheets>
    <sheet name="FY2324" sheetId="1" r:id="rId1"/>
  </sheets>
  <definedNames>
    <definedName name="_xlnm.Print_Area" localSheetId="0">'FY2324'!$A$1:$M$61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K61" i="1" l="1"/>
  <c r="J61" i="1"/>
  <c r="I61" i="1"/>
  <c r="E61" i="1"/>
  <c r="D61" i="1"/>
  <c r="C61" i="1"/>
  <c r="M60" i="1"/>
  <c r="G60" i="1"/>
  <c r="M59" i="1"/>
  <c r="G59" i="1"/>
  <c r="M58" i="1"/>
  <c r="G58" i="1"/>
  <c r="M57" i="1"/>
  <c r="G57" i="1"/>
  <c r="M56" i="1"/>
  <c r="G56" i="1"/>
  <c r="M55" i="1"/>
  <c r="G55" i="1"/>
  <c r="M54" i="1"/>
  <c r="G54" i="1"/>
  <c r="M53" i="1"/>
  <c r="G53" i="1"/>
  <c r="M52" i="1"/>
  <c r="G52" i="1"/>
  <c r="M51" i="1"/>
  <c r="G51" i="1"/>
  <c r="M50" i="1"/>
  <c r="G50" i="1"/>
  <c r="M49" i="1"/>
  <c r="G49" i="1"/>
  <c r="M48" i="1"/>
  <c r="G48" i="1"/>
  <c r="M47" i="1"/>
  <c r="G47" i="1"/>
  <c r="M46" i="1"/>
  <c r="G46" i="1"/>
  <c r="M45" i="1"/>
  <c r="G45" i="1"/>
  <c r="M44" i="1"/>
  <c r="G44" i="1"/>
  <c r="M43" i="1"/>
  <c r="G43" i="1"/>
  <c r="M42" i="1"/>
  <c r="G42" i="1"/>
  <c r="M41" i="1"/>
  <c r="G41" i="1"/>
  <c r="M40" i="1"/>
  <c r="G40" i="1"/>
  <c r="M39" i="1"/>
  <c r="G39" i="1"/>
  <c r="M38" i="1"/>
  <c r="G38" i="1"/>
  <c r="M37" i="1"/>
  <c r="G37" i="1"/>
  <c r="M36" i="1"/>
  <c r="G36" i="1"/>
  <c r="M35" i="1"/>
  <c r="G35" i="1"/>
  <c r="M34" i="1"/>
  <c r="G34" i="1"/>
  <c r="M33" i="1"/>
  <c r="G33" i="1"/>
  <c r="M32" i="1"/>
  <c r="G32" i="1"/>
  <c r="M31" i="1"/>
  <c r="G31" i="1"/>
  <c r="M30" i="1"/>
  <c r="G30" i="1"/>
  <c r="M29" i="1"/>
  <c r="G29" i="1"/>
  <c r="M28" i="1"/>
  <c r="G28" i="1"/>
  <c r="M27" i="1"/>
  <c r="G27" i="1"/>
  <c r="M26" i="1"/>
  <c r="G26" i="1"/>
  <c r="M25" i="1"/>
  <c r="G25" i="1"/>
  <c r="M24" i="1"/>
  <c r="G24" i="1"/>
  <c r="M23" i="1"/>
  <c r="G23" i="1"/>
  <c r="M22" i="1"/>
  <c r="G22" i="1"/>
  <c r="M21" i="1"/>
  <c r="G21" i="1"/>
  <c r="M20" i="1"/>
  <c r="G20" i="1"/>
  <c r="M19" i="1"/>
  <c r="G19" i="1"/>
  <c r="M18" i="1"/>
  <c r="G18" i="1"/>
  <c r="M17" i="1"/>
  <c r="G17" i="1"/>
  <c r="M16" i="1"/>
  <c r="G16" i="1"/>
  <c r="M15" i="1"/>
  <c r="G15" i="1"/>
  <c r="M14" i="1"/>
  <c r="G14" i="1"/>
  <c r="M13" i="1"/>
  <c r="G13" i="1"/>
  <c r="M12" i="1"/>
  <c r="G12" i="1"/>
  <c r="M11" i="1"/>
  <c r="G11" i="1"/>
  <c r="M10" i="1"/>
  <c r="G10" i="1"/>
  <c r="M9" i="1"/>
  <c r="G9" i="1"/>
  <c r="M8" i="1"/>
  <c r="G8" i="1"/>
  <c r="M7" i="1"/>
  <c r="G7" i="1"/>
  <c r="M6" i="1"/>
  <c r="G6" i="1"/>
  <c r="M5" i="1"/>
  <c r="G5" i="1"/>
  <c r="M4" i="1"/>
  <c r="G4" i="1"/>
  <c r="M3" i="1"/>
  <c r="G3" i="1"/>
  <c r="F61" i="1" l="1"/>
  <c r="M61" i="1"/>
  <c r="L61" i="1"/>
  <c r="G61" i="1"/>
</calcChain>
</file>

<file path=xl/sharedStrings.xml><?xml version="1.0" encoding="utf-8"?>
<sst xmlns="http://schemas.openxmlformats.org/spreadsheetml/2006/main" count="72" uniqueCount="68">
  <si>
    <t>Secured Tax Data</t>
  </si>
  <si>
    <t>Unsecured Tax Data</t>
  </si>
  <si>
    <t>County</t>
  </si>
  <si>
    <t>Number of 
Tax Bills Issued</t>
  </si>
  <si>
    <t>Total 
Tax Charge</t>
  </si>
  <si>
    <t>Tax Paid (%)</t>
  </si>
  <si>
    <t xml:space="preserve">Total 
Tax Charge 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</si>
  <si>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</si>
  <si>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</si>
  <si>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</si>
  <si>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</si>
  <si>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</si>
  <si>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</si>
  <si>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</si>
  <si>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</si>
  <si>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</si>
  <si>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 xml:space="preserve">FRESNO </t>
  </si>
  <si>
    <t>GLENN</t>
  </si>
  <si>
    <t>HUMBOLT</t>
  </si>
  <si>
    <t>IMPERIAL</t>
  </si>
  <si>
    <t>INYO</t>
  </si>
  <si>
    <t xml:space="preserve">KERN 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</si>
  <si>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</si>
  <si>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</si>
  <si>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</si>
  <si>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</si>
  <si>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</si>
  <si>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</si>
  <si>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</si>
  <si>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</si>
  <si>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</si>
  <si>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</si>
  <si>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</si>
  <si>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</si>
  <si>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</si>
  <si>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</si>
  <si>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</si>
  <si>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</si>
  <si>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</si>
  <si>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</si>
  <si>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</si>
  <si>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</si>
  <si>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</si>
  <si>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</si>
  <si>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</si>
  <si>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</si>
  <si>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</si>
  <si>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</si>
  <si>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</si>
  <si>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</si>
  <si>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</si>
  <si>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</si>
  <si>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</si>
  <si>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</si>
  <si>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</si>
  <si>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</si>
  <si>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</si>
  <si>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</si>
  <si>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</si>
  <si>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 xml:space="preserve">TRINITY </t>
  </si>
  <si>
    <t>TULARE</t>
  </si>
  <si>
    <t>TUOLUMNE</t>
  </si>
  <si>
    <t>VENTURA</t>
  </si>
  <si>
    <t>YOLO</t>
  </si>
  <si>
    <t>YUBA</t>
  </si>
  <si>
    <t>GRAND TOTAL</t>
  </si>
  <si>
    <t>Tax Paid 
as of 6-30-2024</t>
  </si>
  <si>
    <t>Tax Unpaid 
as of 6-30-2024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</si>
</sst>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4" fillId="2" borderId="0" xfId="0" applyFont="1" applyFill="1"/>
    <xf numFmtId="0" fontId="0" fillId="2" borderId="0" xfId="0" applyFill="1"/>
    <xf numFmtId="3" fontId="4" fillId="0" borderId="4" xfId="0" applyNumberFormat="1" applyFont="1" applyBorder="1" applyAlignment="1">
      <alignment horizontal="center" vertical="center"/>
    </xf>
    <xf numFmtId="42" fontId="4" fillId="0" borderId="0" xfId="1" applyNumberFormat="1" applyFont="1" applyFill="1" applyBorder="1" applyAlignment="1">
      <alignment horizontal="center" vertical="center"/>
    </xf>
    <xf numFmtId="42" fontId="4" fillId="0" borderId="0" xfId="1" applyNumberFormat="1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42" fontId="4" fillId="0" borderId="0" xfId="1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>
      <alignment horizontal="center"/>
    </xf>
    <xf numFmtId="3" fontId="4" fillId="0" borderId="8" xfId="0" applyNumberFormat="1" applyFont="1" applyBorder="1" applyAlignment="1">
      <alignment horizontal="center" vertical="center"/>
    </xf>
    <xf numFmtId="42" fontId="4" fillId="0" borderId="9" xfId="1" applyNumberFormat="1" applyFont="1" applyFill="1" applyBorder="1" applyAlignment="1">
      <alignment horizontal="center" vertical="center"/>
    </xf>
    <xf numFmtId="42" fontId="4" fillId="0" borderId="9" xfId="1" applyNumberFormat="1" applyFont="1" applyFill="1" applyBorder="1" applyAlignment="1">
      <alignment horizontal="right"/>
    </xf>
    <xf numFmtId="164" fontId="4" fillId="0" borderId="10" xfId="0" applyNumberFormat="1" applyFont="1" applyBorder="1" applyAlignment="1">
      <alignment horizontal="center"/>
    </xf>
    <xf numFmtId="3" fontId="4" fillId="0" borderId="8" xfId="1" applyNumberFormat="1" applyFont="1" applyFill="1" applyBorder="1" applyAlignment="1">
      <alignment horizontal="center"/>
    </xf>
    <xf numFmtId="42" fontId="4" fillId="0" borderId="9" xfId="1" applyNumberFormat="1" applyFont="1" applyFill="1" applyBorder="1" applyAlignment="1">
      <alignment horizontal="center"/>
    </xf>
    <xf numFmtId="3" fontId="4" fillId="0" borderId="11" xfId="0" applyNumberFormat="1" applyFont="1" applyBorder="1" applyAlignment="1">
      <alignment horizontal="center" vertical="center"/>
    </xf>
    <xf numFmtId="42" fontId="4" fillId="0" borderId="12" xfId="1" applyNumberFormat="1" applyFont="1" applyFill="1" applyBorder="1" applyAlignment="1">
      <alignment horizontal="center" vertical="center"/>
    </xf>
    <xf numFmtId="42" fontId="4" fillId="0" borderId="12" xfId="1" applyNumberFormat="1" applyFont="1" applyFill="1" applyBorder="1" applyAlignment="1">
      <alignment horizontal="right"/>
    </xf>
    <xf numFmtId="164" fontId="4" fillId="0" borderId="13" xfId="0" applyNumberFormat="1" applyFont="1" applyBorder="1" applyAlignment="1">
      <alignment horizontal="center"/>
    </xf>
    <xf numFmtId="3" fontId="4" fillId="0" borderId="11" xfId="1" applyNumberFormat="1" applyFont="1" applyFill="1" applyBorder="1" applyAlignment="1">
      <alignment horizontal="center"/>
    </xf>
    <xf numFmtId="42" fontId="4" fillId="0" borderId="12" xfId="1" applyNumberFormat="1" applyFont="1" applyFill="1" applyBorder="1" applyAlignment="1">
      <alignment horizontal="center"/>
    </xf>
    <xf numFmtId="3" fontId="4" fillId="0" borderId="4" xfId="1" applyNumberFormat="1" applyFont="1" applyFill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42" fontId="4" fillId="0" borderId="17" xfId="1" applyNumberFormat="1" applyFont="1" applyFill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/>
    </xf>
    <xf numFmtId="3" fontId="4" fillId="0" borderId="16" xfId="1" applyNumberFormat="1" applyFont="1" applyFill="1" applyBorder="1" applyAlignment="1">
      <alignment horizontal="center"/>
    </xf>
    <xf numFmtId="42" fontId="4" fillId="0" borderId="17" xfId="1" applyNumberFormat="1" applyFont="1" applyFill="1" applyBorder="1" applyAlignment="1">
      <alignment horizontal="center"/>
    </xf>
    <xf numFmtId="42" fontId="4" fillId="0" borderId="0" xfId="1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3" xfId="0" applyFont="1" applyFill="1" applyBorder="1"/>
    <xf numFmtId="0" fontId="4" fillId="2" borderId="14" xfId="0" applyFont="1" applyFill="1" applyBorder="1"/>
    <xf numFmtId="0" fontId="3" fillId="2" borderId="15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6" xfId="0" applyFont="1" applyBorder="1"/>
    <xf numFmtId="3" fontId="0" fillId="0" borderId="0" xfId="0" applyNumberFormat="1"/>
  </cellXfs>
  <cellStyles count="2">
    <cellStyle name="Comma" xfId="1" builtinId="3"/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2" formatCode="_(&quot;$&quot;* #,##0_);_(&quot;$&quot;* \(#,##0\);_(&quot;$&quot;* &quot;-&quot;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2" formatCode="_(&quot;$&quot;* #,##0_);_(&quot;$&quot;* \(#,##0\);_(&quot;$&quot;* &quot;-&quot;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2" formatCode="_(&quot;$&quot;* #,##0_);_(&quot;$&quot;* \(#,##0\);_(&quot;$&quot;* &quot;-&quot;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left style="thin">
          <color indexed="64"/>
        </left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2" formatCode="_(&quot;$&quot;* #,##0_);_(&quot;$&quot;* \(#,##0\);_(&quot;$&quot;* &quot;-&quot;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2" formatCode="_(&quot;$&quot;* #,##0_);_(&quot;$&quot;* \(#,##0\);_(&quot;$&quot;* &quot;-&quot;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2" formatCode="_(&quot;$&quot;* #,##0_);_(&quot;$&quot;* \(#,##0\);_(&quot;$&quot;* &quot;-&quot;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top style="medium">
          <color indexed="64"/>
        </top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  <protection locked="1" hidden="0"/>
    </dxf>
    <dxf>
      <border outline="0"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A61" totalsRowShown="0" headerRowDxfId="22" dataDxfId="20" headerRowBorderDxfId="21" tableBorderDxfId="19">
  <tableColumns count="1">
    <tableColumn id="1" xr3:uid="{00000000-0010-0000-0000-000001000000}" name="County" dataDxfId="1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County tables" altTextSummary="County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C2:G61" totalsRowShown="0" headerRowDxfId="17" dataDxfId="15" headerRowBorderDxfId="16" tableBorderDxfId="14">
  <tableColumns count="5">
    <tableColumn id="1" xr3:uid="{00000000-0010-0000-0100-000001000000}" name="Number of _x000a_Tax Bills Issued" dataDxfId="13"/>
    <tableColumn id="2" xr3:uid="{00000000-0010-0000-0100-000002000000}" name="Total _x000a_Tax Charge" dataDxfId="12" dataCellStyle="Comma"/>
    <tableColumn id="3" xr3:uid="{00000000-0010-0000-0100-000003000000}" name="Tax Paid _x000a_as of 6-30-2024" dataDxfId="11" dataCellStyle="Comma"/>
    <tableColumn id="4" xr3:uid="{00000000-0010-0000-0100-000004000000}" name="Tax Unpaid _x000a_as of 6-30-2024" dataDxfId="10" dataCellStyle="Comma">
      <calculatedColumnFormula>(D3-E3)</calculatedColumnFormula>
    </tableColumn>
    <tableColumn id="5" xr3:uid="{00000000-0010-0000-0100-000005000000}" name="Tax Paid (%)" dataDxfId="9">
      <calculatedColumnFormula>E3/D3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Secured tax data" altTextSummary="Secured tax data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I2:M61" totalsRowShown="0" headerRowDxfId="8" dataDxfId="6" headerRowBorderDxfId="7" tableBorderDxfId="5" dataCellStyle="Comma">
  <tableColumns count="5">
    <tableColumn id="1" xr3:uid="{00000000-0010-0000-0200-000001000000}" name="Number of _x000a_Tax Bills Issued" dataDxfId="4" dataCellStyle="Comma"/>
    <tableColumn id="2" xr3:uid="{00000000-0010-0000-0200-000002000000}" name="Total _x000a_Tax Charge " dataDxfId="3" dataCellStyle="Comma"/>
    <tableColumn id="3" xr3:uid="{00000000-0010-0000-0200-000003000000}" name="Tax Paid _x000a_as of 6-30-2024" dataDxfId="2" dataCellStyle="Comma"/>
    <tableColumn id="4" xr3:uid="{00000000-0010-0000-0200-000004000000}" name="Tax Unpaid _x000a_as of 6-30-2024" dataDxfId="1" dataCellStyle="Comma">
      <calculatedColumnFormula>(J3-K3)</calculatedColumnFormula>
    </tableColumn>
    <tableColumn id="5" xr3:uid="{00000000-0010-0000-0200-000005000000}" name="Tax Paid (%)" dataDxfId="0">
      <calculatedColumnFormula>K3/J3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Unsecured tax data" altTextSummary="Unsecured tax data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2"/>
  <sheetViews>
    <sheetView tabSelected="1" zoomScaleNormal="100" workbookViewId="0">
      <selection activeCell="T31" sqref="T31"/>
    </sheetView>
  </sheetViews>
  <sheetFormatPr defaultRowHeight="15" x14ac:dyDescent="0.25"/>
  <cols>
    <col min="1" max="1" width="18.7109375" customWidth="1"/>
    <col min="2" max="2" width="2.5703125" customWidth="1"/>
    <col min="3" max="7" width="18.7109375" customWidth="1"/>
    <col min="8" max="8" width="2.5703125" customWidth="1"/>
    <col min="9" max="13" width="18.7109375" customWidth="1"/>
    <col min="14" max="14" width="29.140625" customWidth="1"/>
  </cols>
  <sheetData>
    <row r="1" spans="1:13" ht="15.75" thickBot="1" x14ac:dyDescent="0.3">
      <c r="C1" s="1" t="s">
        <v>0</v>
      </c>
      <c r="I1" s="1" t="s">
        <v>1</v>
      </c>
      <c r="M1" s="2"/>
    </row>
    <row r="2" spans="1:13" ht="30.75" thickBot="1" x14ac:dyDescent="0.3">
      <c r="A2" s="31" t="s">
        <v>2</v>
      </c>
      <c r="B2" s="3"/>
      <c r="C2" s="38" t="s">
        <v>3</v>
      </c>
      <c r="D2" s="38" t="s">
        <v>4</v>
      </c>
      <c r="E2" s="38" t="s">
        <v>66</v>
      </c>
      <c r="F2" s="38" t="s">
        <v>67</v>
      </c>
      <c r="G2" s="38" t="s">
        <v>5</v>
      </c>
      <c r="H2" s="4"/>
      <c r="I2" s="39" t="s">
        <v>3</v>
      </c>
      <c r="J2" s="39" t="s">
        <v>6</v>
      </c>
      <c r="K2" s="39" t="s">
        <v>66</v>
      </c>
      <c r="L2" s="39" t="s">
        <v>67</v>
      </c>
      <c r="M2" s="39" t="s">
        <v>5</v>
      </c>
    </row>
    <row r="3" spans="1:13" x14ac:dyDescent="0.25">
      <c r="A3" s="32" t="s">
        <v>7</v>
      </c>
      <c r="C3" s="5">
        <v>453181</v>
      </c>
      <c r="D3" s="6">
        <v>5828660593</v>
      </c>
      <c r="E3" s="6">
        <v>5745670898</v>
      </c>
      <c r="F3" s="10">
        <f t="shared" ref="F3:F34" si="0">(D3-E3)</f>
        <v>82989695</v>
      </c>
      <c r="G3" s="8">
        <f t="shared" ref="G3:G58" si="1">E3/D3</f>
        <v>0.98576178974983253</v>
      </c>
      <c r="I3" s="9">
        <v>54379</v>
      </c>
      <c r="J3" s="10">
        <v>284060935</v>
      </c>
      <c r="K3" s="7">
        <v>267433044.59999999</v>
      </c>
      <c r="L3" s="7">
        <f t="shared" ref="L3:L58" si="2">(J3-K3)</f>
        <v>16627890.400000006</v>
      </c>
      <c r="M3" s="8">
        <f t="shared" ref="M3:M58" si="3">K3/J3</f>
        <v>0.94146364969192264</v>
      </c>
    </row>
    <row r="4" spans="1:13" x14ac:dyDescent="0.25">
      <c r="A4" s="33" t="s">
        <v>8</v>
      </c>
      <c r="C4" s="5">
        <v>2438</v>
      </c>
      <c r="D4" s="6">
        <v>10400076</v>
      </c>
      <c r="E4" s="6">
        <v>9755563</v>
      </c>
      <c r="F4" s="30">
        <f t="shared" si="0"/>
        <v>644513</v>
      </c>
      <c r="G4" s="8">
        <f t="shared" si="1"/>
        <v>0.93802804902579562</v>
      </c>
      <c r="I4" s="11">
        <v>292</v>
      </c>
      <c r="J4" s="7">
        <v>511683</v>
      </c>
      <c r="K4" s="7">
        <v>380061</v>
      </c>
      <c r="L4" s="7">
        <f t="shared" si="2"/>
        <v>131622</v>
      </c>
      <c r="M4" s="8">
        <f t="shared" si="3"/>
        <v>0.7427665175509055</v>
      </c>
    </row>
    <row r="5" spans="1:13" x14ac:dyDescent="0.25">
      <c r="A5" s="33" t="s">
        <v>9</v>
      </c>
      <c r="C5" s="5">
        <v>23980</v>
      </c>
      <c r="D5" s="6">
        <v>74398619</v>
      </c>
      <c r="E5" s="6">
        <v>72947621</v>
      </c>
      <c r="F5" s="10">
        <f t="shared" si="0"/>
        <v>1450998</v>
      </c>
      <c r="G5" s="8">
        <f t="shared" si="1"/>
        <v>0.98049697669791425</v>
      </c>
      <c r="I5" s="11">
        <v>2350</v>
      </c>
      <c r="J5" s="7">
        <v>1591933</v>
      </c>
      <c r="K5" s="7">
        <v>1530754</v>
      </c>
      <c r="L5" s="7">
        <f t="shared" si="2"/>
        <v>61179</v>
      </c>
      <c r="M5" s="8">
        <f t="shared" si="3"/>
        <v>0.96156936252970449</v>
      </c>
    </row>
    <row r="6" spans="1:13" x14ac:dyDescent="0.25">
      <c r="A6" s="33" t="s">
        <v>10</v>
      </c>
      <c r="C6" s="5">
        <v>97190</v>
      </c>
      <c r="D6" s="6">
        <v>337707380</v>
      </c>
      <c r="E6" s="6">
        <v>328080699</v>
      </c>
      <c r="F6" s="10">
        <f t="shared" si="0"/>
        <v>9626681</v>
      </c>
      <c r="G6" s="8">
        <f t="shared" si="1"/>
        <v>0.97149401650624279</v>
      </c>
      <c r="I6" s="11">
        <v>9360</v>
      </c>
      <c r="J6" s="7">
        <v>19097325</v>
      </c>
      <c r="K6" s="7">
        <v>17354885</v>
      </c>
      <c r="L6" s="7">
        <f t="shared" si="2"/>
        <v>1742440</v>
      </c>
      <c r="M6" s="8">
        <f t="shared" si="3"/>
        <v>0.90875999649165529</v>
      </c>
    </row>
    <row r="7" spans="1:13" ht="15.75" thickBot="1" x14ac:dyDescent="0.3">
      <c r="A7" s="34" t="s">
        <v>11</v>
      </c>
      <c r="C7" s="5">
        <v>49441</v>
      </c>
      <c r="D7" s="6">
        <v>133897871</v>
      </c>
      <c r="E7" s="6">
        <v>128082875</v>
      </c>
      <c r="F7" s="10">
        <f t="shared" si="0"/>
        <v>5814996</v>
      </c>
      <c r="G7" s="8">
        <f t="shared" si="1"/>
        <v>0.95657140806966223</v>
      </c>
      <c r="I7" s="11">
        <v>5040</v>
      </c>
      <c r="J7" s="7">
        <v>2321631</v>
      </c>
      <c r="K7" s="7">
        <v>1970190</v>
      </c>
      <c r="L7" s="7">
        <f t="shared" si="2"/>
        <v>351441</v>
      </c>
      <c r="M7" s="8">
        <f t="shared" si="3"/>
        <v>0.84862323082350299</v>
      </c>
    </row>
    <row r="8" spans="1:13" x14ac:dyDescent="0.25">
      <c r="A8" s="35" t="s">
        <v>12</v>
      </c>
      <c r="C8" s="12">
        <v>14472</v>
      </c>
      <c r="D8" s="13">
        <v>59242700</v>
      </c>
      <c r="E8" s="13">
        <v>58848590</v>
      </c>
      <c r="F8" s="14">
        <f t="shared" si="0"/>
        <v>394110</v>
      </c>
      <c r="G8" s="15">
        <f t="shared" si="1"/>
        <v>0.99334753480175619</v>
      </c>
      <c r="I8" s="16">
        <v>1844</v>
      </c>
      <c r="J8" s="17">
        <v>4236695.5999999996</v>
      </c>
      <c r="K8" s="17">
        <v>4145974</v>
      </c>
      <c r="L8" s="17">
        <f t="shared" si="2"/>
        <v>90721.599999999627</v>
      </c>
      <c r="M8" s="15">
        <f t="shared" si="3"/>
        <v>0.97858670799950798</v>
      </c>
    </row>
    <row r="9" spans="1:13" x14ac:dyDescent="0.25">
      <c r="A9" s="33" t="s">
        <v>13</v>
      </c>
      <c r="C9" s="5">
        <v>380522</v>
      </c>
      <c r="D9" s="41">
        <v>3679051154</v>
      </c>
      <c r="E9" s="6">
        <v>3641976181</v>
      </c>
      <c r="F9" s="10">
        <f t="shared" si="0"/>
        <v>37074973</v>
      </c>
      <c r="G9" s="8">
        <f t="shared" si="1"/>
        <v>0.98992268075433232</v>
      </c>
      <c r="I9" s="11">
        <v>45015</v>
      </c>
      <c r="J9" s="7">
        <v>111087725</v>
      </c>
      <c r="K9" s="7">
        <v>106131166</v>
      </c>
      <c r="L9" s="7">
        <f t="shared" si="2"/>
        <v>4956559</v>
      </c>
      <c r="M9" s="8">
        <f t="shared" si="3"/>
        <v>0.95538157793761647</v>
      </c>
    </row>
    <row r="10" spans="1:13" x14ac:dyDescent="0.25">
      <c r="A10" s="33" t="s">
        <v>14</v>
      </c>
      <c r="C10" s="5">
        <v>13910</v>
      </c>
      <c r="D10" s="6">
        <v>28782557</v>
      </c>
      <c r="E10" s="6">
        <v>27875631</v>
      </c>
      <c r="F10" s="10">
        <f t="shared" si="0"/>
        <v>906926</v>
      </c>
      <c r="G10" s="8">
        <f t="shared" si="1"/>
        <v>0.96849042981136113</v>
      </c>
      <c r="I10" s="11">
        <v>1654</v>
      </c>
      <c r="J10" s="7">
        <v>765758</v>
      </c>
      <c r="K10" s="7">
        <v>726201</v>
      </c>
      <c r="L10" s="7">
        <f t="shared" si="2"/>
        <v>39557</v>
      </c>
      <c r="M10" s="8">
        <f t="shared" si="3"/>
        <v>0.94834268789878784</v>
      </c>
    </row>
    <row r="11" spans="1:13" x14ac:dyDescent="0.25">
      <c r="A11" s="33" t="s">
        <v>15</v>
      </c>
      <c r="C11" s="5">
        <v>129512</v>
      </c>
      <c r="D11" s="6">
        <v>519216115</v>
      </c>
      <c r="E11" s="6">
        <v>511672851</v>
      </c>
      <c r="F11" s="10">
        <f t="shared" si="0"/>
        <v>7543264</v>
      </c>
      <c r="G11" s="8">
        <f t="shared" si="1"/>
        <v>0.98547182226807428</v>
      </c>
      <c r="I11" s="11">
        <v>6107</v>
      </c>
      <c r="J11" s="7">
        <v>9955454</v>
      </c>
      <c r="K11" s="7">
        <v>9165232</v>
      </c>
      <c r="L11" s="7">
        <f t="shared" si="2"/>
        <v>790222</v>
      </c>
      <c r="M11" s="8">
        <f t="shared" si="3"/>
        <v>0.92062421261752603</v>
      </c>
    </row>
    <row r="12" spans="1:13" ht="15.75" thickBot="1" x14ac:dyDescent="0.3">
      <c r="A12" s="34" t="s">
        <v>16</v>
      </c>
      <c r="C12" s="18">
        <v>308164</v>
      </c>
      <c r="D12" s="19">
        <v>1435513379</v>
      </c>
      <c r="E12" s="19">
        <v>1407859750</v>
      </c>
      <c r="F12" s="20">
        <f t="shared" si="0"/>
        <v>27653629</v>
      </c>
      <c r="G12" s="21">
        <f t="shared" si="1"/>
        <v>0.98073607017214715</v>
      </c>
      <c r="I12" s="22">
        <v>18990</v>
      </c>
      <c r="J12" s="23">
        <v>71203506</v>
      </c>
      <c r="K12" s="23">
        <v>66565749</v>
      </c>
      <c r="L12" s="23">
        <f t="shared" si="2"/>
        <v>4637757</v>
      </c>
      <c r="M12" s="21">
        <f t="shared" si="3"/>
        <v>0.93486617077535483</v>
      </c>
    </row>
    <row r="13" spans="1:13" x14ac:dyDescent="0.25">
      <c r="A13" s="33" t="s">
        <v>17</v>
      </c>
      <c r="C13" s="12">
        <v>14863</v>
      </c>
      <c r="D13" s="13">
        <v>52560064</v>
      </c>
      <c r="E13" s="13">
        <v>51211692</v>
      </c>
      <c r="F13" s="14">
        <f t="shared" si="0"/>
        <v>1348372</v>
      </c>
      <c r="G13" s="15">
        <f t="shared" si="1"/>
        <v>0.97434607385561778</v>
      </c>
      <c r="I13" s="16">
        <v>1529</v>
      </c>
      <c r="J13" s="17">
        <v>2372851</v>
      </c>
      <c r="K13" s="17">
        <v>2329675</v>
      </c>
      <c r="L13" s="17">
        <f t="shared" si="2"/>
        <v>43176</v>
      </c>
      <c r="M13" s="15">
        <f t="shared" si="3"/>
        <v>0.98180416722331065</v>
      </c>
    </row>
    <row r="14" spans="1:13" x14ac:dyDescent="0.25">
      <c r="A14" s="33" t="s">
        <v>18</v>
      </c>
      <c r="C14" s="5">
        <v>79639</v>
      </c>
      <c r="D14" s="6">
        <v>203633829</v>
      </c>
      <c r="E14" s="6">
        <v>194712432</v>
      </c>
      <c r="F14" s="10">
        <f t="shared" si="0"/>
        <v>8921397</v>
      </c>
      <c r="G14" s="8">
        <f t="shared" si="1"/>
        <v>0.95618902299381703</v>
      </c>
      <c r="I14" s="11">
        <v>10228</v>
      </c>
      <c r="J14" s="7">
        <v>8432313</v>
      </c>
      <c r="K14" s="7">
        <v>7819739</v>
      </c>
      <c r="L14" s="7">
        <f t="shared" si="2"/>
        <v>612574</v>
      </c>
      <c r="M14" s="8">
        <f t="shared" si="3"/>
        <v>0.9273539774911107</v>
      </c>
    </row>
    <row r="15" spans="1:13" x14ac:dyDescent="0.25">
      <c r="A15" s="33" t="s">
        <v>19</v>
      </c>
      <c r="C15" s="5">
        <v>83445</v>
      </c>
      <c r="D15" s="6">
        <v>204253023</v>
      </c>
      <c r="E15" s="6">
        <v>194122122</v>
      </c>
      <c r="F15" s="10">
        <f t="shared" si="0"/>
        <v>10130901</v>
      </c>
      <c r="G15" s="8">
        <f t="shared" si="1"/>
        <v>0.95040023960869358</v>
      </c>
      <c r="I15" s="11">
        <v>4120</v>
      </c>
      <c r="J15" s="7">
        <v>21907337</v>
      </c>
      <c r="K15" s="7">
        <v>20951594</v>
      </c>
      <c r="L15" s="7">
        <f t="shared" si="2"/>
        <v>955743</v>
      </c>
      <c r="M15" s="8">
        <f t="shared" si="3"/>
        <v>0.95637338303601205</v>
      </c>
    </row>
    <row r="16" spans="1:13" x14ac:dyDescent="0.25">
      <c r="A16" s="33" t="s">
        <v>20</v>
      </c>
      <c r="C16" s="5">
        <v>13414</v>
      </c>
      <c r="D16" s="6">
        <v>62969809</v>
      </c>
      <c r="E16" s="6">
        <v>62371162.670000002</v>
      </c>
      <c r="F16" s="10">
        <f t="shared" si="0"/>
        <v>598646.32999999821</v>
      </c>
      <c r="G16" s="8">
        <f t="shared" si="1"/>
        <v>0.9904931213940954</v>
      </c>
      <c r="I16" s="11">
        <v>2016</v>
      </c>
      <c r="J16" s="7">
        <v>4560171</v>
      </c>
      <c r="K16" s="7">
        <v>4527547</v>
      </c>
      <c r="L16" s="7">
        <f t="shared" si="2"/>
        <v>32624</v>
      </c>
      <c r="M16" s="8">
        <f t="shared" si="3"/>
        <v>0.99284588231450088</v>
      </c>
    </row>
    <row r="17" spans="1:13" ht="15.75" thickBot="1" x14ac:dyDescent="0.3">
      <c r="A17" s="34" t="s">
        <v>21</v>
      </c>
      <c r="C17" s="18">
        <v>407524</v>
      </c>
      <c r="D17" s="19">
        <v>1638595746</v>
      </c>
      <c r="E17" s="19">
        <v>1597679476</v>
      </c>
      <c r="F17" s="20">
        <f t="shared" si="0"/>
        <v>40916270</v>
      </c>
      <c r="G17" s="21">
        <f t="shared" si="1"/>
        <v>0.97502967397548701</v>
      </c>
      <c r="I17" s="22">
        <v>16260</v>
      </c>
      <c r="J17" s="23">
        <v>142623461</v>
      </c>
      <c r="K17" s="23">
        <v>138700610</v>
      </c>
      <c r="L17" s="23">
        <f t="shared" si="2"/>
        <v>3922851</v>
      </c>
      <c r="M17" s="21">
        <f t="shared" si="3"/>
        <v>0.97249505114730039</v>
      </c>
    </row>
    <row r="18" spans="1:13" x14ac:dyDescent="0.25">
      <c r="A18" s="40" t="s">
        <v>22</v>
      </c>
      <c r="C18" s="12">
        <v>48123</v>
      </c>
      <c r="D18" s="13">
        <v>171380694</v>
      </c>
      <c r="E18" s="13">
        <v>168156593</v>
      </c>
      <c r="F18" s="14">
        <f t="shared" si="0"/>
        <v>3224101</v>
      </c>
      <c r="G18" s="15">
        <f t="shared" si="1"/>
        <v>0.98118749011484341</v>
      </c>
      <c r="I18" s="16">
        <v>2513</v>
      </c>
      <c r="J18" s="17">
        <v>15892518</v>
      </c>
      <c r="K18" s="17">
        <v>14073825</v>
      </c>
      <c r="L18" s="17">
        <f t="shared" si="2"/>
        <v>1818693</v>
      </c>
      <c r="M18" s="15">
        <f t="shared" si="3"/>
        <v>0.88556294225999932</v>
      </c>
    </row>
    <row r="19" spans="1:13" x14ac:dyDescent="0.25">
      <c r="A19" s="33" t="s">
        <v>23</v>
      </c>
      <c r="C19" s="5">
        <v>62869</v>
      </c>
      <c r="D19" s="6">
        <v>119529997</v>
      </c>
      <c r="E19" s="6">
        <v>112141784</v>
      </c>
      <c r="F19" s="10">
        <f t="shared" si="0"/>
        <v>7388213</v>
      </c>
      <c r="G19" s="8">
        <f t="shared" si="1"/>
        <v>0.93818946552805482</v>
      </c>
      <c r="I19" s="11">
        <v>8705</v>
      </c>
      <c r="J19" s="7">
        <v>2659710</v>
      </c>
      <c r="K19" s="7">
        <v>2407559</v>
      </c>
      <c r="L19" s="7">
        <f t="shared" si="2"/>
        <v>252151</v>
      </c>
      <c r="M19" s="8">
        <f t="shared" si="3"/>
        <v>0.90519605520902657</v>
      </c>
    </row>
    <row r="20" spans="1:13" x14ac:dyDescent="0.25">
      <c r="A20" s="33" t="s">
        <v>24</v>
      </c>
      <c r="C20" s="5">
        <v>23798</v>
      </c>
      <c r="D20" s="6">
        <v>29382387</v>
      </c>
      <c r="E20" s="6">
        <v>28249984</v>
      </c>
      <c r="F20" s="10">
        <f t="shared" si="0"/>
        <v>1132403</v>
      </c>
      <c r="G20" s="8">
        <f t="shared" si="1"/>
        <v>0.96145980243198081</v>
      </c>
      <c r="I20" s="11">
        <v>1249</v>
      </c>
      <c r="J20" s="7">
        <v>1502479</v>
      </c>
      <c r="K20" s="7">
        <v>1362244</v>
      </c>
      <c r="L20" s="7">
        <f t="shared" si="2"/>
        <v>140235</v>
      </c>
      <c r="M20" s="8">
        <f t="shared" si="3"/>
        <v>0.90666425287807684</v>
      </c>
    </row>
    <row r="21" spans="1:13" x14ac:dyDescent="0.25">
      <c r="A21" s="33" t="s">
        <v>25</v>
      </c>
      <c r="C21" s="5">
        <v>2399934</v>
      </c>
      <c r="D21" s="6">
        <v>26545108502</v>
      </c>
      <c r="E21" s="6">
        <v>25952229791</v>
      </c>
      <c r="F21" s="10">
        <f t="shared" si="0"/>
        <v>592878711</v>
      </c>
      <c r="G21" s="8">
        <f t="shared" si="1"/>
        <v>0.97766523685690221</v>
      </c>
      <c r="I21" s="11">
        <v>229659</v>
      </c>
      <c r="J21" s="7">
        <v>995263710</v>
      </c>
      <c r="K21" s="7">
        <v>907351654</v>
      </c>
      <c r="L21" s="7">
        <f t="shared" si="2"/>
        <v>87912056</v>
      </c>
      <c r="M21" s="8">
        <f t="shared" si="3"/>
        <v>0.9116695855413034</v>
      </c>
    </row>
    <row r="22" spans="1:13" ht="15.75" thickBot="1" x14ac:dyDescent="0.3">
      <c r="A22" s="34" t="s">
        <v>26</v>
      </c>
      <c r="C22" s="18">
        <v>63498</v>
      </c>
      <c r="D22" s="19">
        <v>268561336.27999997</v>
      </c>
      <c r="E22" s="19">
        <v>261668970</v>
      </c>
      <c r="F22" s="20">
        <f t="shared" si="0"/>
        <v>6892366.2799999714</v>
      </c>
      <c r="G22" s="21">
        <f t="shared" si="1"/>
        <v>0.97433596966908875</v>
      </c>
      <c r="I22" s="22">
        <v>2575</v>
      </c>
      <c r="J22" s="23">
        <v>14901990.73</v>
      </c>
      <c r="K22" s="23">
        <v>14141151</v>
      </c>
      <c r="L22" s="23">
        <f t="shared" si="2"/>
        <v>760839.73000000045</v>
      </c>
      <c r="M22" s="21">
        <f t="shared" si="3"/>
        <v>0.94894375229556993</v>
      </c>
    </row>
    <row r="23" spans="1:13" x14ac:dyDescent="0.25">
      <c r="A23" s="33" t="s">
        <v>27</v>
      </c>
      <c r="C23" s="12">
        <v>92454</v>
      </c>
      <c r="D23" s="13">
        <v>1473464288</v>
      </c>
      <c r="E23" s="13">
        <v>1458903456</v>
      </c>
      <c r="F23" s="14">
        <f t="shared" si="0"/>
        <v>14560832</v>
      </c>
      <c r="G23" s="15">
        <f t="shared" si="1"/>
        <v>0.99011796070078895</v>
      </c>
      <c r="I23" s="16">
        <v>13170</v>
      </c>
      <c r="J23" s="17">
        <v>31417395</v>
      </c>
      <c r="K23" s="17">
        <v>18748766</v>
      </c>
      <c r="L23" s="17">
        <f t="shared" si="2"/>
        <v>12668629</v>
      </c>
      <c r="M23" s="15">
        <f t="shared" si="3"/>
        <v>0.5967638628218539</v>
      </c>
    </row>
    <row r="24" spans="1:13" x14ac:dyDescent="0.25">
      <c r="A24" s="33" t="s">
        <v>28</v>
      </c>
      <c r="C24" s="5">
        <v>13551</v>
      </c>
      <c r="D24" s="6">
        <v>33187994</v>
      </c>
      <c r="E24" s="6">
        <v>32188797</v>
      </c>
      <c r="F24" s="10">
        <f t="shared" si="0"/>
        <v>999197</v>
      </c>
      <c r="G24" s="8">
        <f t="shared" si="1"/>
        <v>0.96989281726397802</v>
      </c>
      <c r="I24" s="24">
        <v>1130</v>
      </c>
      <c r="J24" s="7">
        <v>1684400</v>
      </c>
      <c r="K24" s="7">
        <v>1670970</v>
      </c>
      <c r="L24" s="7">
        <f t="shared" si="2"/>
        <v>13430</v>
      </c>
      <c r="M24" s="8">
        <f t="shared" si="3"/>
        <v>0.99202683448112083</v>
      </c>
    </row>
    <row r="25" spans="1:13" x14ac:dyDescent="0.25">
      <c r="A25" s="33" t="s">
        <v>29</v>
      </c>
      <c r="C25" s="5">
        <v>53954</v>
      </c>
      <c r="D25" s="6">
        <v>191632063</v>
      </c>
      <c r="E25" s="6">
        <v>179682815</v>
      </c>
      <c r="F25" s="10">
        <f t="shared" si="0"/>
        <v>11949248</v>
      </c>
      <c r="G25" s="8">
        <f t="shared" si="1"/>
        <v>0.93764483973644852</v>
      </c>
      <c r="I25" s="11">
        <v>3351</v>
      </c>
      <c r="J25" s="7">
        <v>5766159</v>
      </c>
      <c r="K25" s="7">
        <v>5064769</v>
      </c>
      <c r="L25" s="7">
        <f t="shared" si="2"/>
        <v>701390</v>
      </c>
      <c r="M25" s="8">
        <f t="shared" si="3"/>
        <v>0.87836096784705386</v>
      </c>
    </row>
    <row r="26" spans="1:13" x14ac:dyDescent="0.25">
      <c r="A26" s="33" t="s">
        <v>30</v>
      </c>
      <c r="C26" s="5">
        <v>90836</v>
      </c>
      <c r="D26" s="6">
        <v>400813580</v>
      </c>
      <c r="E26" s="6">
        <v>392543311</v>
      </c>
      <c r="F26" s="10">
        <f t="shared" si="0"/>
        <v>8270269</v>
      </c>
      <c r="G26" s="8">
        <f t="shared" si="1"/>
        <v>0.97936629542342357</v>
      </c>
      <c r="I26" s="11">
        <v>9743</v>
      </c>
      <c r="J26" s="7">
        <v>30647557</v>
      </c>
      <c r="K26" s="7">
        <v>28466295</v>
      </c>
      <c r="L26" s="7">
        <f t="shared" si="2"/>
        <v>2181262</v>
      </c>
      <c r="M26" s="8">
        <f t="shared" si="3"/>
        <v>0.92882754080529162</v>
      </c>
    </row>
    <row r="27" spans="1:13" ht="15.75" thickBot="1" x14ac:dyDescent="0.3">
      <c r="A27" s="34" t="s">
        <v>31</v>
      </c>
      <c r="C27" s="18">
        <v>27500</v>
      </c>
      <c r="D27" s="19">
        <v>18073258</v>
      </c>
      <c r="E27" s="19">
        <v>16462822</v>
      </c>
      <c r="F27" s="20">
        <f t="shared" si="0"/>
        <v>1610436</v>
      </c>
      <c r="G27" s="21">
        <f t="shared" si="1"/>
        <v>0.9108939849140647</v>
      </c>
      <c r="I27" s="22">
        <v>700</v>
      </c>
      <c r="J27" s="23">
        <v>775322</v>
      </c>
      <c r="K27" s="23">
        <v>759345</v>
      </c>
      <c r="L27" s="23">
        <f t="shared" si="2"/>
        <v>15977</v>
      </c>
      <c r="M27" s="21">
        <f t="shared" si="3"/>
        <v>0.97939307797276487</v>
      </c>
    </row>
    <row r="28" spans="1:13" x14ac:dyDescent="0.25">
      <c r="A28" s="33" t="s">
        <v>32</v>
      </c>
      <c r="C28" s="12">
        <v>16056</v>
      </c>
      <c r="D28" s="13">
        <v>98430564</v>
      </c>
      <c r="E28" s="13">
        <v>97479395</v>
      </c>
      <c r="F28" s="14">
        <f t="shared" si="0"/>
        <v>951169</v>
      </c>
      <c r="G28" s="15">
        <f t="shared" si="1"/>
        <v>0.99033664990479986</v>
      </c>
      <c r="I28" s="16">
        <v>2201</v>
      </c>
      <c r="J28" s="17">
        <v>7356759</v>
      </c>
      <c r="K28" s="17">
        <v>7283856</v>
      </c>
      <c r="L28" s="17">
        <f t="shared" si="2"/>
        <v>72903</v>
      </c>
      <c r="M28" s="15">
        <f t="shared" si="3"/>
        <v>0.99009033733468776</v>
      </c>
    </row>
    <row r="29" spans="1:13" x14ac:dyDescent="0.25">
      <c r="A29" s="33" t="s">
        <v>33</v>
      </c>
      <c r="C29" s="5">
        <v>135300</v>
      </c>
      <c r="D29" s="6">
        <v>1048528685</v>
      </c>
      <c r="E29" s="6">
        <v>1036794649</v>
      </c>
      <c r="F29" s="10">
        <f t="shared" si="0"/>
        <v>11734036</v>
      </c>
      <c r="G29" s="8">
        <f t="shared" si="1"/>
        <v>0.9888090462684862</v>
      </c>
      <c r="I29" s="11">
        <v>21744</v>
      </c>
      <c r="J29" s="7">
        <v>54868108</v>
      </c>
      <c r="K29" s="7">
        <v>53743967</v>
      </c>
      <c r="L29" s="7">
        <f t="shared" si="2"/>
        <v>1124141</v>
      </c>
      <c r="M29" s="8">
        <f t="shared" si="3"/>
        <v>0.97951194161825295</v>
      </c>
    </row>
    <row r="30" spans="1:13" x14ac:dyDescent="0.25">
      <c r="A30" s="33" t="s">
        <v>34</v>
      </c>
      <c r="C30" s="5">
        <v>51889</v>
      </c>
      <c r="D30" s="6">
        <v>648447557</v>
      </c>
      <c r="E30" s="6">
        <v>630166551</v>
      </c>
      <c r="F30" s="10">
        <f t="shared" si="0"/>
        <v>18281006</v>
      </c>
      <c r="G30" s="8">
        <f t="shared" si="1"/>
        <v>0.97180804245053232</v>
      </c>
      <c r="I30" s="11">
        <v>6800</v>
      </c>
      <c r="J30" s="7">
        <v>22828970</v>
      </c>
      <c r="K30" s="7">
        <v>22134309</v>
      </c>
      <c r="L30" s="7">
        <f t="shared" si="2"/>
        <v>694661</v>
      </c>
      <c r="M30" s="8">
        <f t="shared" si="3"/>
        <v>0.96957107569899126</v>
      </c>
    </row>
    <row r="31" spans="1:13" x14ac:dyDescent="0.25">
      <c r="A31" s="33" t="s">
        <v>35</v>
      </c>
      <c r="C31" s="5">
        <v>61467</v>
      </c>
      <c r="D31" s="6">
        <v>334976942</v>
      </c>
      <c r="E31" s="6">
        <v>328190419</v>
      </c>
      <c r="F31" s="10">
        <f t="shared" si="0"/>
        <v>6786523</v>
      </c>
      <c r="G31" s="8">
        <f t="shared" si="1"/>
        <v>0.97974032791785415</v>
      </c>
      <c r="I31" s="11">
        <v>5474</v>
      </c>
      <c r="J31" s="7">
        <v>5367270</v>
      </c>
      <c r="K31" s="7">
        <v>5135096</v>
      </c>
      <c r="L31" s="7">
        <f t="shared" si="2"/>
        <v>232174</v>
      </c>
      <c r="M31" s="8">
        <f t="shared" si="3"/>
        <v>0.95674262707111812</v>
      </c>
    </row>
    <row r="32" spans="1:13" ht="15.75" thickBot="1" x14ac:dyDescent="0.3">
      <c r="A32" s="34" t="s">
        <v>36</v>
      </c>
      <c r="C32" s="18">
        <v>886474</v>
      </c>
      <c r="D32" s="19">
        <v>9160827522</v>
      </c>
      <c r="E32" s="19">
        <v>9071111712</v>
      </c>
      <c r="F32" s="20">
        <f t="shared" si="0"/>
        <v>89715810</v>
      </c>
      <c r="G32" s="21">
        <f t="shared" si="1"/>
        <v>0.99020658234372994</v>
      </c>
      <c r="I32" s="22">
        <v>83591</v>
      </c>
      <c r="J32" s="23">
        <v>347921081</v>
      </c>
      <c r="K32" s="23">
        <v>323014752</v>
      </c>
      <c r="L32" s="23">
        <f t="shared" si="2"/>
        <v>24906329</v>
      </c>
      <c r="M32" s="21">
        <f t="shared" si="3"/>
        <v>0.92841385486497729</v>
      </c>
    </row>
    <row r="33" spans="1:13" x14ac:dyDescent="0.25">
      <c r="A33" s="33" t="s">
        <v>37</v>
      </c>
      <c r="C33" s="12">
        <v>185833</v>
      </c>
      <c r="D33" s="13">
        <v>1379515801</v>
      </c>
      <c r="E33" s="13">
        <v>1366582394</v>
      </c>
      <c r="F33" s="14">
        <f t="shared" si="0"/>
        <v>12933407</v>
      </c>
      <c r="G33" s="15">
        <f t="shared" si="1"/>
        <v>0.99062467643311902</v>
      </c>
      <c r="I33" s="16">
        <v>12874</v>
      </c>
      <c r="J33" s="17">
        <v>27242116</v>
      </c>
      <c r="K33" s="17">
        <v>26469116</v>
      </c>
      <c r="L33" s="17">
        <f t="shared" si="2"/>
        <v>773000</v>
      </c>
      <c r="M33" s="15">
        <f t="shared" si="3"/>
        <v>0.97162481798403622</v>
      </c>
    </row>
    <row r="34" spans="1:13" x14ac:dyDescent="0.25">
      <c r="A34" s="33" t="s">
        <v>38</v>
      </c>
      <c r="C34" s="5">
        <v>26913</v>
      </c>
      <c r="D34" s="6">
        <v>70434689</v>
      </c>
      <c r="E34" s="6">
        <v>68604873</v>
      </c>
      <c r="F34" s="10">
        <f t="shared" si="0"/>
        <v>1829816</v>
      </c>
      <c r="G34" s="8">
        <f t="shared" si="1"/>
        <v>0.97402109633791378</v>
      </c>
      <c r="I34" s="11">
        <v>3345</v>
      </c>
      <c r="J34" s="7">
        <v>1867446</v>
      </c>
      <c r="K34" s="7">
        <v>1719063</v>
      </c>
      <c r="L34" s="7">
        <f t="shared" si="2"/>
        <v>148383</v>
      </c>
      <c r="M34" s="8">
        <f t="shared" si="3"/>
        <v>0.92054228074064792</v>
      </c>
    </row>
    <row r="35" spans="1:13" x14ac:dyDescent="0.25">
      <c r="A35" s="33" t="s">
        <v>39</v>
      </c>
      <c r="C35" s="5">
        <v>962140</v>
      </c>
      <c r="D35" s="6">
        <v>5671695703</v>
      </c>
      <c r="E35" s="6">
        <v>5578915252</v>
      </c>
      <c r="F35" s="10">
        <f t="shared" ref="F35:F61" si="4">(D35-E35)</f>
        <v>92780451</v>
      </c>
      <c r="G35" s="8">
        <f t="shared" si="1"/>
        <v>0.98364149703043402</v>
      </c>
      <c r="I35" s="11">
        <v>36878</v>
      </c>
      <c r="J35" s="7">
        <v>165516919</v>
      </c>
      <c r="K35" s="7">
        <v>163854122</v>
      </c>
      <c r="L35" s="7">
        <f t="shared" si="2"/>
        <v>1662797</v>
      </c>
      <c r="M35" s="8">
        <f t="shared" si="3"/>
        <v>0.98995391522482368</v>
      </c>
    </row>
    <row r="36" spans="1:13" x14ac:dyDescent="0.25">
      <c r="A36" s="33" t="s">
        <v>40</v>
      </c>
      <c r="C36" s="5">
        <v>543695</v>
      </c>
      <c r="D36" s="6">
        <v>3061107778</v>
      </c>
      <c r="E36" s="6">
        <v>3003993460</v>
      </c>
      <c r="F36" s="10">
        <f t="shared" si="4"/>
        <v>57114318</v>
      </c>
      <c r="G36" s="8">
        <f t="shared" si="1"/>
        <v>0.98134194476572267</v>
      </c>
      <c r="I36" s="11">
        <v>38833</v>
      </c>
      <c r="J36" s="7">
        <v>125491267</v>
      </c>
      <c r="K36" s="7">
        <v>119985248</v>
      </c>
      <c r="L36" s="7">
        <f t="shared" si="2"/>
        <v>5506019</v>
      </c>
      <c r="M36" s="8">
        <f t="shared" si="3"/>
        <v>0.95612428552498396</v>
      </c>
    </row>
    <row r="37" spans="1:13" ht="15.75" thickBot="1" x14ac:dyDescent="0.3">
      <c r="A37" s="34" t="s">
        <v>41</v>
      </c>
      <c r="C37" s="18">
        <v>24278</v>
      </c>
      <c r="D37" s="19">
        <v>165020057</v>
      </c>
      <c r="E37" s="19">
        <v>162929970</v>
      </c>
      <c r="F37" s="20">
        <f t="shared" si="4"/>
        <v>2090087</v>
      </c>
      <c r="G37" s="21">
        <f t="shared" si="1"/>
        <v>0.98733434566684219</v>
      </c>
      <c r="I37" s="22">
        <v>1612</v>
      </c>
      <c r="J37" s="23">
        <v>8344522</v>
      </c>
      <c r="K37" s="23">
        <v>7959988</v>
      </c>
      <c r="L37" s="23">
        <f t="shared" si="2"/>
        <v>384534</v>
      </c>
      <c r="M37" s="21">
        <f t="shared" si="3"/>
        <v>0.95391779181599612</v>
      </c>
    </row>
    <row r="38" spans="1:13" x14ac:dyDescent="0.25">
      <c r="A38" s="33" t="s">
        <v>42</v>
      </c>
      <c r="C38" s="12">
        <v>793767</v>
      </c>
      <c r="D38" s="13">
        <v>4240965985</v>
      </c>
      <c r="E38" s="13">
        <v>4167199506</v>
      </c>
      <c r="F38" s="14">
        <f t="shared" si="4"/>
        <v>73766479</v>
      </c>
      <c r="G38" s="15">
        <f t="shared" si="1"/>
        <v>0.98260620828818079</v>
      </c>
      <c r="I38" s="16">
        <v>32362</v>
      </c>
      <c r="J38" s="17">
        <v>202647017</v>
      </c>
      <c r="K38" s="17">
        <v>196527192</v>
      </c>
      <c r="L38" s="17">
        <f t="shared" si="2"/>
        <v>6119825</v>
      </c>
      <c r="M38" s="15">
        <f t="shared" si="3"/>
        <v>0.96980056706188766</v>
      </c>
    </row>
    <row r="39" spans="1:13" x14ac:dyDescent="0.25">
      <c r="A39" s="33" t="s">
        <v>43</v>
      </c>
      <c r="C39" s="5">
        <v>1017929</v>
      </c>
      <c r="D39" s="6">
        <v>9134307215</v>
      </c>
      <c r="E39" s="6">
        <v>9037244896</v>
      </c>
      <c r="F39" s="10">
        <f t="shared" si="4"/>
        <v>97062319</v>
      </c>
      <c r="G39" s="8">
        <f t="shared" si="1"/>
        <v>0.98937387185307191</v>
      </c>
      <c r="I39" s="11">
        <v>86540</v>
      </c>
      <c r="J39" s="7">
        <v>331387879</v>
      </c>
      <c r="K39" s="7">
        <v>315827768</v>
      </c>
      <c r="L39" s="7">
        <f t="shared" si="2"/>
        <v>15560111</v>
      </c>
      <c r="M39" s="8">
        <f t="shared" si="3"/>
        <v>0.95304562421850081</v>
      </c>
    </row>
    <row r="40" spans="1:13" x14ac:dyDescent="0.25">
      <c r="A40" s="33" t="s">
        <v>44</v>
      </c>
      <c r="C40" s="5">
        <v>212655</v>
      </c>
      <c r="D40" s="6">
        <v>4182098989</v>
      </c>
      <c r="E40" s="6">
        <v>4103611330</v>
      </c>
      <c r="F40" s="10">
        <f t="shared" si="4"/>
        <v>78487659</v>
      </c>
      <c r="G40" s="8">
        <f t="shared" si="1"/>
        <v>0.98123247220918419</v>
      </c>
      <c r="I40" s="11">
        <v>21511</v>
      </c>
      <c r="J40" s="7">
        <v>192251600</v>
      </c>
      <c r="K40" s="7">
        <v>187970485</v>
      </c>
      <c r="L40" s="7">
        <f t="shared" si="2"/>
        <v>4281115</v>
      </c>
      <c r="M40" s="8">
        <f t="shared" si="3"/>
        <v>0.97773170678423482</v>
      </c>
    </row>
    <row r="41" spans="1:13" x14ac:dyDescent="0.25">
      <c r="A41" s="33" t="s">
        <v>45</v>
      </c>
      <c r="C41" s="5">
        <v>249439</v>
      </c>
      <c r="D41" s="6">
        <v>1505010604</v>
      </c>
      <c r="E41" s="6">
        <v>1471565004</v>
      </c>
      <c r="F41" s="10">
        <f t="shared" si="4"/>
        <v>33445600</v>
      </c>
      <c r="G41" s="8">
        <f t="shared" si="1"/>
        <v>0.97777716654546576</v>
      </c>
      <c r="I41" s="11">
        <v>18180</v>
      </c>
      <c r="J41" s="7">
        <v>82961909</v>
      </c>
      <c r="K41" s="7">
        <v>79040206</v>
      </c>
      <c r="L41" s="7">
        <f t="shared" si="2"/>
        <v>3921703</v>
      </c>
      <c r="M41" s="8">
        <f t="shared" si="3"/>
        <v>0.95272887223460589</v>
      </c>
    </row>
    <row r="42" spans="1:13" ht="15.75" thickBot="1" x14ac:dyDescent="0.3">
      <c r="A42" s="34" t="s">
        <v>46</v>
      </c>
      <c r="C42" s="18">
        <v>132178</v>
      </c>
      <c r="D42" s="19">
        <v>837015661</v>
      </c>
      <c r="E42" s="19">
        <v>822506880</v>
      </c>
      <c r="F42" s="20">
        <f t="shared" si="4"/>
        <v>14508781</v>
      </c>
      <c r="G42" s="21">
        <f t="shared" si="1"/>
        <v>0.98266605790545658</v>
      </c>
      <c r="I42" s="22">
        <v>9508</v>
      </c>
      <c r="J42" s="23">
        <v>32713313</v>
      </c>
      <c r="K42" s="23">
        <v>31077341</v>
      </c>
      <c r="L42" s="23">
        <f t="shared" si="2"/>
        <v>1635972</v>
      </c>
      <c r="M42" s="21">
        <f t="shared" si="3"/>
        <v>0.94999063531107353</v>
      </c>
    </row>
    <row r="43" spans="1:13" x14ac:dyDescent="0.25">
      <c r="A43" s="33" t="s">
        <v>47</v>
      </c>
      <c r="C43" s="12">
        <v>222739</v>
      </c>
      <c r="D43" s="13">
        <v>3966643771</v>
      </c>
      <c r="E43" s="13">
        <v>3945836026</v>
      </c>
      <c r="F43" s="14">
        <f t="shared" si="4"/>
        <v>20807745</v>
      </c>
      <c r="G43" s="15">
        <f t="shared" si="1"/>
        <v>0.99475431972184525</v>
      </c>
      <c r="I43" s="16">
        <v>11735</v>
      </c>
      <c r="J43" s="17">
        <v>145500520</v>
      </c>
      <c r="K43" s="17">
        <v>140842308</v>
      </c>
      <c r="L43" s="17">
        <f t="shared" si="2"/>
        <v>4658212</v>
      </c>
      <c r="M43" s="15">
        <f t="shared" si="3"/>
        <v>0.96798491166904421</v>
      </c>
    </row>
    <row r="44" spans="1:13" x14ac:dyDescent="0.25">
      <c r="A44" s="33" t="s">
        <v>48</v>
      </c>
      <c r="C44" s="5">
        <v>123821</v>
      </c>
      <c r="D44" s="6">
        <v>1261706929</v>
      </c>
      <c r="E44" s="6">
        <v>1242199320</v>
      </c>
      <c r="F44" s="10">
        <f t="shared" si="4"/>
        <v>19507609</v>
      </c>
      <c r="G44" s="8">
        <f t="shared" si="1"/>
        <v>0.9845387161220861</v>
      </c>
      <c r="I44" s="11">
        <v>14354</v>
      </c>
      <c r="J44" s="7">
        <v>48558720</v>
      </c>
      <c r="K44" s="7">
        <v>46070537</v>
      </c>
      <c r="L44" s="7">
        <f t="shared" si="2"/>
        <v>2488183</v>
      </c>
      <c r="M44" s="8">
        <f t="shared" si="3"/>
        <v>0.94875929596167274</v>
      </c>
    </row>
    <row r="45" spans="1:13" x14ac:dyDescent="0.25">
      <c r="A45" s="33" t="s">
        <v>49</v>
      </c>
      <c r="C45" s="5">
        <v>504760</v>
      </c>
      <c r="D45" s="6">
        <v>8661250248</v>
      </c>
      <c r="E45" s="6">
        <v>8564067669</v>
      </c>
      <c r="F45" s="10">
        <f t="shared" si="4"/>
        <v>97182579</v>
      </c>
      <c r="G45" s="8">
        <f t="shared" si="1"/>
        <v>0.98877961307925022</v>
      </c>
      <c r="I45" s="11">
        <v>36373</v>
      </c>
      <c r="J45" s="7">
        <v>480325473</v>
      </c>
      <c r="K45" s="7">
        <v>466835645</v>
      </c>
      <c r="L45" s="7">
        <f t="shared" si="2"/>
        <v>13489828</v>
      </c>
      <c r="M45" s="8">
        <f t="shared" si="3"/>
        <v>0.97191523506811806</v>
      </c>
    </row>
    <row r="46" spans="1:13" x14ac:dyDescent="0.25">
      <c r="A46" s="33" t="s">
        <v>50</v>
      </c>
      <c r="C46" s="5">
        <v>69336</v>
      </c>
      <c r="D46" s="6">
        <v>744194584</v>
      </c>
      <c r="E46" s="6">
        <v>734405089</v>
      </c>
      <c r="F46" s="10">
        <f t="shared" si="4"/>
        <v>9789495</v>
      </c>
      <c r="G46" s="8">
        <f t="shared" si="1"/>
        <v>0.98684551700526757</v>
      </c>
      <c r="I46" s="11">
        <v>7129</v>
      </c>
      <c r="J46" s="7">
        <v>15002302</v>
      </c>
      <c r="K46" s="7">
        <v>14265851</v>
      </c>
      <c r="L46" s="7">
        <f t="shared" si="2"/>
        <v>736451</v>
      </c>
      <c r="M46" s="8">
        <f t="shared" si="3"/>
        <v>0.95091080022252583</v>
      </c>
    </row>
    <row r="47" spans="1:13" ht="15.75" thickBot="1" x14ac:dyDescent="0.3">
      <c r="A47" s="34" t="s">
        <v>51</v>
      </c>
      <c r="C47" s="18">
        <v>87867</v>
      </c>
      <c r="D47" s="19">
        <v>278646441</v>
      </c>
      <c r="E47" s="19">
        <v>273936068</v>
      </c>
      <c r="F47" s="20">
        <f t="shared" si="4"/>
        <v>4710373</v>
      </c>
      <c r="G47" s="21">
        <f t="shared" si="1"/>
        <v>0.98309552067811989</v>
      </c>
      <c r="I47" s="22">
        <v>14307</v>
      </c>
      <c r="J47" s="23">
        <v>14495375</v>
      </c>
      <c r="K47" s="23">
        <v>14212862</v>
      </c>
      <c r="L47" s="23">
        <f t="shared" si="2"/>
        <v>282513</v>
      </c>
      <c r="M47" s="21">
        <f t="shared" si="3"/>
        <v>0.98051012823055628</v>
      </c>
    </row>
    <row r="48" spans="1:13" x14ac:dyDescent="0.25">
      <c r="A48" s="33" t="s">
        <v>52</v>
      </c>
      <c r="C48" s="12">
        <v>3864</v>
      </c>
      <c r="D48" s="13">
        <v>9563890</v>
      </c>
      <c r="E48" s="13">
        <v>9292857</v>
      </c>
      <c r="F48" s="14">
        <f t="shared" si="4"/>
        <v>271033</v>
      </c>
      <c r="G48" s="15">
        <f t="shared" si="1"/>
        <v>0.9716607991099856</v>
      </c>
      <c r="I48" s="16">
        <v>1504</v>
      </c>
      <c r="J48" s="17">
        <v>253848</v>
      </c>
      <c r="K48" s="17">
        <v>193089</v>
      </c>
      <c r="L48" s="17">
        <f t="shared" si="2"/>
        <v>60759</v>
      </c>
      <c r="M48" s="15">
        <f t="shared" si="3"/>
        <v>0.7606481043774227</v>
      </c>
    </row>
    <row r="49" spans="1:13" x14ac:dyDescent="0.25">
      <c r="A49" s="33" t="s">
        <v>53</v>
      </c>
      <c r="C49" s="5">
        <v>43565</v>
      </c>
      <c r="D49" s="6">
        <v>68401042.950000003</v>
      </c>
      <c r="E49" s="6">
        <v>65702420</v>
      </c>
      <c r="F49" s="10">
        <f t="shared" si="4"/>
        <v>2698622.950000003</v>
      </c>
      <c r="G49" s="8">
        <f t="shared" si="1"/>
        <v>0.96054704967038806</v>
      </c>
      <c r="I49" s="11">
        <v>3138</v>
      </c>
      <c r="J49" s="7">
        <v>3619521</v>
      </c>
      <c r="K49" s="7">
        <v>3471305</v>
      </c>
      <c r="L49" s="7">
        <f t="shared" si="2"/>
        <v>148216</v>
      </c>
      <c r="M49" s="8">
        <f t="shared" si="3"/>
        <v>0.95905093519280593</v>
      </c>
    </row>
    <row r="50" spans="1:13" x14ac:dyDescent="0.25">
      <c r="A50" s="33" t="s">
        <v>54</v>
      </c>
      <c r="C50" s="5">
        <v>145554</v>
      </c>
      <c r="D50" s="6">
        <v>970885170</v>
      </c>
      <c r="E50" s="6">
        <v>956778301</v>
      </c>
      <c r="F50" s="10">
        <f t="shared" si="4"/>
        <v>14106869</v>
      </c>
      <c r="G50" s="8">
        <f t="shared" si="1"/>
        <v>0.98547009529458562</v>
      </c>
      <c r="I50" s="11">
        <v>9219</v>
      </c>
      <c r="J50" s="7">
        <v>36182751</v>
      </c>
      <c r="K50" s="7">
        <v>32420912</v>
      </c>
      <c r="L50" s="7">
        <f t="shared" si="2"/>
        <v>3761839</v>
      </c>
      <c r="M50" s="8">
        <f t="shared" si="3"/>
        <v>0.89603225581161583</v>
      </c>
    </row>
    <row r="51" spans="1:13" x14ac:dyDescent="0.25">
      <c r="A51" s="33" t="s">
        <v>55</v>
      </c>
      <c r="C51" s="5">
        <v>191886</v>
      </c>
      <c r="D51" s="6">
        <v>1516488696</v>
      </c>
      <c r="E51" s="6">
        <v>1480529698</v>
      </c>
      <c r="F51" s="10">
        <f t="shared" si="4"/>
        <v>35958998</v>
      </c>
      <c r="G51" s="8">
        <f t="shared" si="1"/>
        <v>0.97628798810380313</v>
      </c>
      <c r="I51" s="11">
        <v>20619</v>
      </c>
      <c r="J51" s="7">
        <v>48997053</v>
      </c>
      <c r="K51" s="7">
        <v>45541948</v>
      </c>
      <c r="L51" s="7">
        <f t="shared" si="2"/>
        <v>3455105</v>
      </c>
      <c r="M51" s="8">
        <f t="shared" si="3"/>
        <v>0.92948341199214568</v>
      </c>
    </row>
    <row r="52" spans="1:13" ht="15.75" thickBot="1" x14ac:dyDescent="0.3">
      <c r="A52" s="34" t="s">
        <v>56</v>
      </c>
      <c r="C52" s="18">
        <v>176091</v>
      </c>
      <c r="D52" s="19">
        <v>814954798</v>
      </c>
      <c r="E52" s="19">
        <v>798436327</v>
      </c>
      <c r="F52" s="20">
        <f t="shared" si="4"/>
        <v>16518471</v>
      </c>
      <c r="G52" s="21">
        <f t="shared" si="1"/>
        <v>0.97973081324198796</v>
      </c>
      <c r="I52" s="22">
        <v>12507</v>
      </c>
      <c r="J52" s="23">
        <v>42054625</v>
      </c>
      <c r="K52" s="23">
        <v>40505704</v>
      </c>
      <c r="L52" s="23">
        <f t="shared" si="2"/>
        <v>1548921</v>
      </c>
      <c r="M52" s="21">
        <f t="shared" si="3"/>
        <v>0.96316883101442474</v>
      </c>
    </row>
    <row r="53" spans="1:13" x14ac:dyDescent="0.25">
      <c r="A53" s="33" t="s">
        <v>57</v>
      </c>
      <c r="C53" s="12">
        <v>35850</v>
      </c>
      <c r="D53" s="13">
        <v>164470203</v>
      </c>
      <c r="E53" s="13">
        <v>160536338</v>
      </c>
      <c r="F53" s="14">
        <f t="shared" si="4"/>
        <v>3933865</v>
      </c>
      <c r="G53" s="15">
        <f t="shared" si="1"/>
        <v>0.97608159454877064</v>
      </c>
      <c r="I53" s="16">
        <v>3208</v>
      </c>
      <c r="J53" s="17">
        <v>7765797</v>
      </c>
      <c r="K53" s="17">
        <v>7540135</v>
      </c>
      <c r="L53" s="17">
        <f t="shared" si="2"/>
        <v>225662</v>
      </c>
      <c r="M53" s="15">
        <f t="shared" si="3"/>
        <v>0.97094155306918273</v>
      </c>
    </row>
    <row r="54" spans="1:13" x14ac:dyDescent="0.25">
      <c r="A54" s="33" t="s">
        <v>58</v>
      </c>
      <c r="C54" s="5">
        <v>38930</v>
      </c>
      <c r="D54" s="6">
        <v>83473670</v>
      </c>
      <c r="E54" s="6">
        <v>81135717</v>
      </c>
      <c r="F54" s="10">
        <f t="shared" si="4"/>
        <v>2337953</v>
      </c>
      <c r="G54" s="8">
        <f t="shared" si="1"/>
        <v>0.97199173104525061</v>
      </c>
      <c r="I54" s="11">
        <v>5025</v>
      </c>
      <c r="J54" s="7">
        <v>5127739</v>
      </c>
      <c r="K54" s="7">
        <v>4842749</v>
      </c>
      <c r="L54" s="7">
        <f t="shared" si="2"/>
        <v>284990</v>
      </c>
      <c r="M54" s="8">
        <f t="shared" si="3"/>
        <v>0.94442189822843947</v>
      </c>
    </row>
    <row r="55" spans="1:13" x14ac:dyDescent="0.25">
      <c r="A55" s="33" t="s">
        <v>59</v>
      </c>
      <c r="C55" s="5">
        <v>12368</v>
      </c>
      <c r="D55" s="6">
        <v>24771562</v>
      </c>
      <c r="E55" s="6">
        <v>21300043</v>
      </c>
      <c r="F55" s="10">
        <f t="shared" si="4"/>
        <v>3471519</v>
      </c>
      <c r="G55" s="8">
        <f t="shared" si="1"/>
        <v>0.8598586960321678</v>
      </c>
      <c r="I55" s="11">
        <v>1988</v>
      </c>
      <c r="J55" s="7">
        <v>646510</v>
      </c>
      <c r="K55" s="7">
        <v>605863</v>
      </c>
      <c r="L55" s="7">
        <f t="shared" si="2"/>
        <v>40647</v>
      </c>
      <c r="M55" s="8">
        <f t="shared" si="3"/>
        <v>0.93712858269787014</v>
      </c>
    </row>
    <row r="56" spans="1:13" x14ac:dyDescent="0.25">
      <c r="A56" s="33" t="s">
        <v>60</v>
      </c>
      <c r="C56" s="5">
        <v>155894</v>
      </c>
      <c r="D56" s="6">
        <v>564055178</v>
      </c>
      <c r="E56" s="6">
        <v>553305192</v>
      </c>
      <c r="F56" s="10">
        <f t="shared" si="4"/>
        <v>10749986</v>
      </c>
      <c r="G56" s="8">
        <f t="shared" si="1"/>
        <v>0.98094160568099598</v>
      </c>
      <c r="I56" s="11">
        <v>8716</v>
      </c>
      <c r="J56" s="7">
        <v>44711831</v>
      </c>
      <c r="K56" s="7">
        <v>43272824</v>
      </c>
      <c r="L56" s="7">
        <f t="shared" si="2"/>
        <v>1439007</v>
      </c>
      <c r="M56" s="8">
        <f t="shared" si="3"/>
        <v>0.96781596799290104</v>
      </c>
    </row>
    <row r="57" spans="1:13" ht="15.75" thickBot="1" x14ac:dyDescent="0.3">
      <c r="A57" s="34" t="s">
        <v>61</v>
      </c>
      <c r="C57" s="18">
        <v>37196</v>
      </c>
      <c r="D57" s="19">
        <v>106296250</v>
      </c>
      <c r="E57" s="19">
        <v>103639695</v>
      </c>
      <c r="F57" s="20">
        <f t="shared" si="4"/>
        <v>2656555</v>
      </c>
      <c r="G57" s="21">
        <f t="shared" si="1"/>
        <v>0.97500800827874923</v>
      </c>
      <c r="I57" s="22">
        <v>2594</v>
      </c>
      <c r="J57" s="23">
        <v>3105206</v>
      </c>
      <c r="K57" s="23">
        <v>2993769</v>
      </c>
      <c r="L57" s="23">
        <f t="shared" si="2"/>
        <v>111437</v>
      </c>
      <c r="M57" s="21">
        <f t="shared" si="3"/>
        <v>0.96411284790767504</v>
      </c>
    </row>
    <row r="58" spans="1:13" x14ac:dyDescent="0.25">
      <c r="A58" s="33" t="s">
        <v>62</v>
      </c>
      <c r="C58" s="5">
        <v>255028</v>
      </c>
      <c r="D58" s="6">
        <v>2131678519</v>
      </c>
      <c r="E58" s="6">
        <v>2100989233</v>
      </c>
      <c r="F58" s="10">
        <f t="shared" si="4"/>
        <v>30689286</v>
      </c>
      <c r="G58" s="8">
        <f t="shared" si="1"/>
        <v>0.98560322969600656</v>
      </c>
      <c r="I58" s="11">
        <v>20300</v>
      </c>
      <c r="J58" s="7">
        <v>70913667</v>
      </c>
      <c r="K58" s="7">
        <v>66092181</v>
      </c>
      <c r="L58" s="7">
        <f t="shared" si="2"/>
        <v>4821486</v>
      </c>
      <c r="M58" s="8">
        <f t="shared" si="3"/>
        <v>0.93200907238374797</v>
      </c>
    </row>
    <row r="59" spans="1:13" x14ac:dyDescent="0.25">
      <c r="A59" s="33" t="s">
        <v>63</v>
      </c>
      <c r="C59" s="5">
        <v>64106</v>
      </c>
      <c r="D59" s="6">
        <v>499298061</v>
      </c>
      <c r="E59" s="6">
        <v>495625832</v>
      </c>
      <c r="F59" s="10">
        <f t="shared" si="4"/>
        <v>3672229</v>
      </c>
      <c r="G59" s="8">
        <f>E59/D59</f>
        <v>0.99264521678164497</v>
      </c>
      <c r="I59" s="11">
        <v>5199</v>
      </c>
      <c r="J59" s="7">
        <v>22158563</v>
      </c>
      <c r="K59" s="7">
        <v>21796423</v>
      </c>
      <c r="L59" s="7">
        <f>(J59-K59)</f>
        <v>362140</v>
      </c>
      <c r="M59" s="8">
        <f>K59/J59</f>
        <v>0.98365688244314398</v>
      </c>
    </row>
    <row r="60" spans="1:13" ht="15.75" thickBot="1" x14ac:dyDescent="0.3">
      <c r="A60" s="36" t="s">
        <v>64</v>
      </c>
      <c r="C60" s="5">
        <v>31481</v>
      </c>
      <c r="D60" s="6">
        <v>123864856</v>
      </c>
      <c r="E60" s="6">
        <v>120819557</v>
      </c>
      <c r="F60" s="10">
        <f t="shared" si="4"/>
        <v>3045299</v>
      </c>
      <c r="G60" s="8">
        <f>E60/D60</f>
        <v>0.97541434190179011</v>
      </c>
      <c r="I60" s="11">
        <v>2026</v>
      </c>
      <c r="J60" s="7">
        <v>3822149</v>
      </c>
      <c r="K60" s="7">
        <v>3626425</v>
      </c>
      <c r="L60" s="7">
        <f>(J60-K60)</f>
        <v>195724</v>
      </c>
      <c r="M60" s="8">
        <f>K60/J60</f>
        <v>0.94879215854745591</v>
      </c>
    </row>
    <row r="61" spans="1:13" ht="16.5" thickTop="1" thickBot="1" x14ac:dyDescent="0.3">
      <c r="A61" s="37" t="s">
        <v>65</v>
      </c>
      <c r="C61" s="25">
        <f>SUBTOTAL(109,C3:C60)</f>
        <v>12448561</v>
      </c>
      <c r="D61" s="26">
        <f>SUBTOTAL(109,D3:D60)</f>
        <v>107049044635.23</v>
      </c>
      <c r="E61" s="26">
        <f t="shared" ref="E61" si="5">SUBTOTAL(109,E3:E60)</f>
        <v>105290527539.67</v>
      </c>
      <c r="F61" s="26">
        <f t="shared" si="4"/>
        <v>1758517095.5599976</v>
      </c>
      <c r="G61" s="27">
        <f>E61/D61</f>
        <v>0.98357279038264989</v>
      </c>
      <c r="I61" s="28">
        <f>SUBTOTAL(109,I3:I60)</f>
        <v>1013373</v>
      </c>
      <c r="J61" s="29">
        <f>SUBTOTAL(109,J3:J60)</f>
        <v>4387247845.3299999</v>
      </c>
      <c r="K61" s="29">
        <f>SUBTOTAL(109,K3:K60)</f>
        <v>4140652038.5999999</v>
      </c>
      <c r="L61" s="29">
        <f>(J61-K61)</f>
        <v>246595806.73000002</v>
      </c>
      <c r="M61" s="27">
        <f>K61/J61</f>
        <v>0.94379259722185771</v>
      </c>
    </row>
    <row r="62" spans="1:13" ht="15.75" thickTop="1" x14ac:dyDescent="0.25"/>
  </sheetData>
  <pageMargins left="0.7" right="0.7" top="0.75" bottom="0.75" header="0.3" footer="0.3"/>
  <pageSetup scale="55" orientation="landscape" r:id="rId1"/>
  <headerFooter>
    <oddHeader>&amp;C&amp;"-,Bold"&amp;14Fiscal Year 2024-2025 Property Tax Collection Statistical Report</oddHeader>
  </headerFooter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FY2324</vt:lpstr>
      <vt:lpstr>'FY2324'!Print_Area</vt:lpstr>
    </vt:vector>
  </TitlesOfParts>
  <Company>State Controller's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Baysinger, Lacey</dc:creator>
  <cp:lastModifiedBy>Baysinger, Lacey</cp:lastModifiedBy>
  <cp:lastPrinted>2021-07-02T23:41:56Z</cp:lastPrinted>
  <dcterms:created xsi:type="dcterms:W3CDTF">2021-07-02T23:35:59Z</dcterms:created>
  <dcterms:modified xsi:type="dcterms:W3CDTF">2025-12-04T19:32:08Z</dcterms:modified>
</cp:coreProperties>
</file>