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Health and Welfare Realignment\24-25\Peer review\July25\Calworks\"/>
    </mc:Choice>
  </mc:AlternateContent>
  <xr:revisionPtr revIDLastSave="0" documentId="13_ncr:1_{7996ABDE-9E1D-4C71-A576-48249734A48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July" sheetId="3" r:id="rId1"/>
  </sheets>
  <definedNames>
    <definedName name="_xlnm.Print_Area" localSheetId="0">July!$A$1:$G$73</definedName>
    <definedName name="_xlnm.Print_Titles" localSheetId="0">July!$14:$14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3" l="1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77" i="3"/>
  <c r="E135" i="3"/>
  <c r="D135" i="3"/>
  <c r="C135" i="3"/>
  <c r="G135" i="3"/>
  <c r="F135" i="3" l="1"/>
</calcChain>
</file>

<file path=xl/sharedStrings.xml><?xml version="1.0" encoding="utf-8"?>
<sst xmlns="http://schemas.openxmlformats.org/spreadsheetml/2006/main" count="160" uniqueCount="94">
  <si>
    <t>State Controller's Office</t>
  </si>
  <si>
    <t>Remittance Advice</t>
  </si>
  <si>
    <t>More information at http://www.sco.ca.gov/ard_local_apportionments.html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</si>
  <si>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</si>
  <si>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</si>
  <si>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</si>
  <si>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</si>
  <si>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</si>
  <si>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Colusa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</si>
  <si>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</si>
  <si>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</si>
  <si>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</si>
  <si>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</si>
  <si>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</si>
  <si>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</si>
  <si>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</si>
  <si>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</si>
  <si>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</si>
  <si>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</si>
  <si>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</si>
  <si>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</si>
  <si>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</si>
  <si>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</si>
  <si>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</si>
  <si>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</si>
  <si>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</si>
  <si>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</si>
  <si>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</si>
  <si>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</si>
  <si>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</si>
  <si>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</si>
  <si>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</si>
  <si>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</si>
  <si>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</si>
  <si>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</si>
  <si>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</si>
  <si>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</si>
  <si>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</si>
  <si>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</si>
  <si>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</si>
  <si>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</si>
  <si>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</si>
  <si>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</si>
  <si>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Cruz County Treasurer</t>
  </si>
  <si>
    <t>Shasta County Treasurer</t>
  </si>
  <si>
    <t>Sierra County Treasurer</t>
  </si>
  <si>
    <t>Siskiyou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</si>
  <si>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</si>
  <si>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</si>
  <si>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</si>
  <si>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</si>
  <si>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</si>
  <si>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</si>
  <si>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</si>
  <si>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</si>
  <si>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</si>
  <si>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</si>
  <si>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San Diego County Treasurer</t>
  </si>
  <si>
    <t>Santa Clara County Treasurer</t>
  </si>
  <si>
    <t>Solano County Treasurer</t>
  </si>
  <si>
    <t>Year To Date</t>
  </si>
  <si>
    <t>Rate</t>
  </si>
  <si>
    <t>County</t>
  </si>
  <si>
    <t>San Mateo County Treasurer Human Services Agency</t>
  </si>
  <si>
    <t>Total</t>
  </si>
  <si>
    <t>Allocation of Local Health and Welfare Realignment, CalWORKs Maintenance of Effort Subaccount</t>
  </si>
  <si>
    <t>Payment Amount</t>
  </si>
  <si>
    <t>Fiscal Year: 2024-2025</t>
  </si>
  <si>
    <t>Remaining Balance Due</t>
  </si>
  <si>
    <t>Net Payment</t>
  </si>
  <si>
    <t>Vehicle License Fee</t>
  </si>
  <si>
    <t>Sales Tax</t>
  </si>
  <si>
    <t>FY 2023-24
Total Adj</t>
  </si>
  <si>
    <t>Total Disbursed Amount</t>
  </si>
  <si>
    <t>Calculation for Remaining Balance for Adjustment</t>
  </si>
  <si>
    <t>September 2024
Adjustment</t>
  </si>
  <si>
    <t>May 2025
County Payment</t>
  </si>
  <si>
    <t>FY 2023-24 Adj for
Mental Health Base</t>
  </si>
  <si>
    <t>Maintenance of Effort Subaccount.</t>
  </si>
  <si>
    <t xml:space="preserve">Description: Welfare and Institutions Code sections 17602.1 and 17604(g)(5). To be deposited in Local Health and Welfare Trust Fund-CalWORKs </t>
  </si>
  <si>
    <t>For assistance, please contact Marlee Nunez at 916-322-8733 or at MNunez@sco.ca.gov.</t>
  </si>
  <si>
    <t>Calculation for June Payment Amount Issued (Net Payment + Adjustment)</t>
  </si>
  <si>
    <t>June 2025
County Payment</t>
  </si>
  <si>
    <t>Remaining 
Balance Due</t>
  </si>
  <si>
    <t>Total Adj</t>
  </si>
  <si>
    <t>July 2025
FY 2024-25 Adj from
Mental Health Base</t>
  </si>
  <si>
    <t>July 2025
County Payment for
September 2024 Adj</t>
  </si>
  <si>
    <t>July 2025
County Payment for
June 2025 Adj</t>
  </si>
  <si>
    <t>July 2025
County Payment from
Menal Health Base</t>
  </si>
  <si>
    <t>Issue Date: July 25, 2025</t>
  </si>
  <si>
    <t>Collection Period: June 16, 2025 - July 15, 2025</t>
  </si>
  <si>
    <t>July 2025
County Payment for September 2024 Adj</t>
  </si>
  <si>
    <t>July 2025 County Payment</t>
  </si>
  <si>
    <t>Claim Schedule: 2400495A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</si>
</sst>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#,##0.00000000"/>
  </numFmts>
  <fonts count="7" x14ac:knownFonts="1">
    <font>
      <sz val="10"/>
      <color indexed="8"/>
      <name val="ARIAL"/>
      <charset val="1"/>
    </font>
    <font>
      <sz val="12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top"/>
    </xf>
    <xf numFmtId="0" fontId="2" fillId="0" borderId="0"/>
    <xf numFmtId="0" fontId="2" fillId="0" borderId="0"/>
    <xf numFmtId="0" fontId="3" fillId="0" borderId="0">
      <alignment vertical="top"/>
    </xf>
  </cellStyleXfs>
  <cellXfs count="16">
    <xf numFmtId="0" fontId="0" fillId="0" borderId="0" xfId="0">
      <alignment vertical="top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/>
    </xf>
    <xf numFmtId="165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7" fontId="1" fillId="0" borderId="6" xfId="1" applyNumberFormat="1" applyFont="1" applyBorder="1"/>
    <xf numFmtId="164" fontId="4" fillId="0" borderId="0" xfId="0" applyNumberFormat="1" applyFont="1" applyAlignment="1">
      <alignment horizontal="right"/>
    </xf>
    <xf numFmtId="164" fontId="1" fillId="0" borderId="6" xfId="3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164" fontId="1" fillId="0" borderId="7" xfId="3" applyNumberFormat="1" applyFont="1" applyBorder="1" applyAlignment="1">
      <alignment horizontal="right"/>
    </xf>
    <xf numFmtId="0" fontId="5" fillId="0" borderId="0" xfId="0" applyFont="1" applyAlignment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4" xfId="3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167" displayName="Table167" ref="A76:G135" totalsRowShown="0" headerRowDxfId="50" dataDxfId="48" headerRowBorderDxfId="49" tableBorderDxfId="47" totalsRowBorderDxfId="46">
  <autoFilter ref="A76:G135" xr:uid="{00000000-0009-0000-0100-000006000000}"/>
  <tableColumns count="7">
    <tableColumn id="1" xr3:uid="{00000000-0010-0000-0000-000001000000}" name="County" dataDxfId="45"/>
    <tableColumn id="3" xr3:uid="{00000000-0010-0000-0000-000003000000}" name="Rate" dataDxfId="44"/>
    <tableColumn id="4" xr3:uid="{00000000-0010-0000-0000-000004000000}" name="July 2025_x000a_County Payment for_x000a_September 2024 Adj" dataDxfId="43"/>
    <tableColumn id="2" xr3:uid="{00000000-0010-0000-0000-000002000000}" name="July 2025_x000a_County Payment for_x000a_June 2025 Adj" dataDxfId="42" dataCellStyle="Normal 2"/>
    <tableColumn id="7" xr3:uid="{00000000-0010-0000-0000-000007000000}" name="July 2025_x000a_FY 2024-25 Adj from_x000a_Mental Health Base" dataDxfId="41"/>
    <tableColumn id="5" xr3:uid="{00000000-0010-0000-0000-000005000000}" name="Total Adj" dataDxfId="40"/>
    <tableColumn id="6" xr3:uid="{00000000-0010-0000-0000-000006000000}" name="Year To Date" dataDxfId="3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64" displayName="Table164" ref="H14:J73" totalsRowShown="0" headerRowDxfId="38" dataDxfId="36" headerRowBorderDxfId="37" tableBorderDxfId="35" totalsRowBorderDxfId="34">
  <autoFilter ref="H14:J73" xr:uid="{00000000-0009-0000-0100-000003000000}"/>
  <tableColumns count="3">
    <tableColumn id="3" xr3:uid="{00000000-0010-0000-0100-000003000000}" name="FY 2023-24 Adj for_x000a_Mental Health Base" dataDxfId="33"/>
    <tableColumn id="4" xr3:uid="{00000000-0010-0000-0100-000004000000}" name="FY 2023-24_x000a_Total Adj" dataDxfId="32"/>
    <tableColumn id="2" xr3:uid="{00000000-0010-0000-0100-000002000000}" name="Total Disbursed Amount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6" displayName="Table16" ref="A14:F73" totalsRowShown="0" headerRowDxfId="30" dataDxfId="28" headerRowBorderDxfId="29" tableBorderDxfId="27" totalsRowBorderDxfId="26">
  <autoFilter ref="A14:F73" xr:uid="{00000000-0009-0000-0100-000005000000}"/>
  <tableColumns count="6">
    <tableColumn id="1" xr3:uid="{00000000-0010-0000-0200-000001000000}" name="County" dataDxfId="25"/>
    <tableColumn id="3" xr3:uid="{00000000-0010-0000-0200-000003000000}" name="Rate" dataDxfId="24"/>
    <tableColumn id="4" xr3:uid="{00000000-0010-0000-0200-000004000000}" name="Payment Amount" dataDxfId="23"/>
    <tableColumn id="2" xr3:uid="{00000000-0010-0000-0200-000002000000}" name="July 2025_x000a_County Payment for September 2024 Adj" dataDxfId="22"/>
    <tableColumn id="10" xr3:uid="{00000000-0010-0000-0200-00000A000000}" name="Net Payment" dataDxfId="21"/>
    <tableColumn id="6" xr3:uid="{00000000-0010-0000-0200-000006000000}" name="Year To Date" dataDxfId="2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645" displayName="Table1645" ref="L14:P73" totalsRowShown="0" headerRowDxfId="19" dataDxfId="17" headerRowBorderDxfId="18" tableBorderDxfId="16" totalsRowBorderDxfId="15">
  <autoFilter ref="L14:P73" xr:uid="{00000000-0009-0000-0100-000004000000}"/>
  <tableColumns count="5">
    <tableColumn id="1" xr3:uid="{00000000-0010-0000-0300-000001000000}" name="September 2024_x000a_Adjustment" dataDxfId="14" dataCellStyle="Normal 2"/>
    <tableColumn id="3" xr3:uid="{00000000-0010-0000-0300-000003000000}" name="May 2025_x000a_County Payment" dataDxfId="13" dataCellStyle="Normal 2 4"/>
    <tableColumn id="2" xr3:uid="{00000000-0010-0000-0300-000002000000}" name="June 2025_x000a_County Payment" dataDxfId="12" dataCellStyle="Normal 2 4"/>
    <tableColumn id="5" xr3:uid="{5EED4132-C1E7-4B69-BE51-52010162061B}" name="July 2025 County Payment" dataDxfId="11" dataCellStyle="Normal 2 4"/>
    <tableColumn id="4" xr3:uid="{00000000-0010-0000-0300-000004000000}" name="Remaining Balance Due" dataDxfId="10" dataCellStyle="Normal 2 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16459" displayName="Table16459" ref="I76:M135" totalsRowShown="0" headerRowDxfId="9" dataDxfId="7" headerRowBorderDxfId="8" tableBorderDxfId="6" totalsRowBorderDxfId="5">
  <autoFilter ref="I76:M135" xr:uid="{00000000-0009-0000-0100-000008000000}"/>
  <tableColumns count="5">
    <tableColumn id="1" xr3:uid="{00000000-0010-0000-0400-000001000000}" name="September 2024_x000a_Adjustment" dataDxfId="4" dataCellStyle="Normal 2"/>
    <tableColumn id="3" xr3:uid="{00000000-0010-0000-0400-000003000000}" name="May 2025_x000a_County Payment" dataDxfId="3" dataCellStyle="Normal 2 4"/>
    <tableColumn id="2" xr3:uid="{00000000-0010-0000-0400-000002000000}" name="June 2025_x000a_County Payment" dataDxfId="2" dataCellStyle="Normal 2 4"/>
    <tableColumn id="5" xr3:uid="{00000000-0010-0000-0400-000005000000}" name="July 2025_x000a_County Payment from_x000a_Menal Health Base" dataDxfId="1" dataCellStyle="Normal 2 4"/>
    <tableColumn id="4" xr3:uid="{00000000-0010-0000-0400-000004000000}" name="Remaining _x000a_Balance Due" dataDxfId="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5"/>
  <sheetViews>
    <sheetView tabSelected="1" zoomScaleNormal="100" zoomScaleSheetLayoutView="130" workbookViewId="0"/>
  </sheetViews>
  <sheetFormatPr defaultColWidth="9.140625" defaultRowHeight="15" x14ac:dyDescent="0.2"/>
  <cols>
    <col min="1" max="1" width="58.28515625" style="2" customWidth="1"/>
    <col min="2" max="2" width="17.7109375" style="2" customWidth="1"/>
    <col min="3" max="3" width="23.85546875" style="2" bestFit="1" customWidth="1"/>
    <col min="4" max="4" width="30.140625" style="2" bestFit="1" customWidth="1"/>
    <col min="5" max="6" width="23.85546875" style="2" customWidth="1"/>
    <col min="7" max="7" width="22.140625" style="2" bestFit="1" customWidth="1"/>
    <col min="8" max="8" width="23" style="2" customWidth="1"/>
    <col min="9" max="9" width="30.28515625" style="2" bestFit="1" customWidth="1"/>
    <col min="10" max="10" width="31.85546875" style="2" bestFit="1" customWidth="1"/>
    <col min="11" max="11" width="23.85546875" style="2" bestFit="1" customWidth="1"/>
    <col min="12" max="12" width="26.42578125" style="2" bestFit="1" customWidth="1"/>
    <col min="13" max="13" width="29.85546875" style="2" customWidth="1"/>
    <col min="14" max="14" width="24.28515625" style="2" customWidth="1"/>
    <col min="15" max="15" width="24.28515625" style="2" bestFit="1" customWidth="1"/>
    <col min="16" max="16" width="20.28515625" style="2" bestFit="1" customWidth="1"/>
    <col min="17" max="17" width="18" style="2" customWidth="1"/>
    <col min="18" max="16384" width="9.140625" style="2"/>
  </cols>
  <sheetData>
    <row r="1" spans="1:16" ht="20.100000000000001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6" ht="20.100000000000001" customHeight="1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6" ht="20.100000000000001" customHeight="1" x14ac:dyDescent="0.25">
      <c r="A3" s="1" t="s">
        <v>65</v>
      </c>
      <c r="B3" s="1"/>
      <c r="C3" s="1"/>
      <c r="D3" s="1"/>
      <c r="E3" s="1"/>
      <c r="F3" s="1"/>
      <c r="G3" s="1"/>
      <c r="H3" s="1"/>
    </row>
    <row r="4" spans="1:16" ht="20.100000000000001" customHeight="1" x14ac:dyDescent="0.25">
      <c r="A4" s="1" t="s">
        <v>93</v>
      </c>
      <c r="B4" s="1"/>
      <c r="C4" s="1"/>
      <c r="D4" s="1"/>
      <c r="E4" s="1"/>
      <c r="F4" s="1"/>
      <c r="G4" s="1"/>
      <c r="H4" s="1"/>
    </row>
    <row r="5" spans="1:16" ht="20.100000000000001" customHeight="1" x14ac:dyDescent="0.25">
      <c r="A5" s="1" t="s">
        <v>89</v>
      </c>
      <c r="B5" s="1"/>
      <c r="C5" s="1"/>
      <c r="D5" s="1"/>
      <c r="E5" s="1"/>
      <c r="F5" s="1"/>
      <c r="G5" s="1"/>
      <c r="H5" s="1"/>
    </row>
    <row r="6" spans="1:16" ht="20.100000000000001" customHeight="1" x14ac:dyDescent="0.25">
      <c r="A6" s="1" t="s">
        <v>67</v>
      </c>
      <c r="B6" s="1"/>
      <c r="C6" s="1"/>
      <c r="D6" s="1"/>
      <c r="E6" s="1"/>
      <c r="F6" s="1"/>
      <c r="G6" s="1"/>
      <c r="H6" s="1"/>
    </row>
    <row r="7" spans="1:16" ht="20.100000000000001" customHeight="1" x14ac:dyDescent="0.25">
      <c r="A7" s="1" t="s">
        <v>90</v>
      </c>
      <c r="B7" s="1"/>
      <c r="C7" s="1"/>
      <c r="D7" s="1"/>
      <c r="E7" s="1"/>
      <c r="F7" s="1"/>
      <c r="G7" s="1"/>
      <c r="H7" s="1"/>
    </row>
    <row r="8" spans="1:16" ht="20.100000000000001" customHeight="1" x14ac:dyDescent="0.25">
      <c r="A8" s="1" t="s">
        <v>79</v>
      </c>
    </row>
    <row r="9" spans="1:16" ht="20.100000000000001" customHeight="1" x14ac:dyDescent="0.25">
      <c r="A9" s="1" t="s">
        <v>78</v>
      </c>
      <c r="B9" s="1"/>
      <c r="C9" s="1"/>
      <c r="D9" s="1"/>
      <c r="E9" s="1"/>
      <c r="F9" s="1"/>
      <c r="G9" s="1"/>
      <c r="H9" s="1"/>
    </row>
    <row r="10" spans="1:16" ht="20.100000000000001" customHeight="1" x14ac:dyDescent="0.25">
      <c r="A10" s="1" t="s">
        <v>2</v>
      </c>
      <c r="B10" s="1"/>
      <c r="C10" s="1"/>
      <c r="D10" s="1"/>
      <c r="E10" s="1"/>
      <c r="F10" s="1"/>
      <c r="G10" s="1"/>
      <c r="H10" s="1"/>
    </row>
    <row r="11" spans="1:16" ht="20.100000000000001" customHeight="1" x14ac:dyDescent="0.25">
      <c r="A11" s="1" t="s">
        <v>80</v>
      </c>
      <c r="B11" s="1"/>
      <c r="C11" s="1"/>
      <c r="D11" s="1"/>
      <c r="E11" s="1"/>
      <c r="F11" s="1"/>
      <c r="G11" s="1"/>
      <c r="H11" s="1"/>
    </row>
    <row r="12" spans="1:16" ht="20.100000000000001" customHeight="1" x14ac:dyDescent="0.25">
      <c r="A12" s="1"/>
      <c r="B12" s="1"/>
      <c r="C12" s="1"/>
      <c r="D12" s="1"/>
      <c r="E12" s="1"/>
      <c r="F12" s="1"/>
      <c r="G12" s="1"/>
      <c r="H12" s="1"/>
    </row>
    <row r="13" spans="1:16" ht="20.100000000000001" customHeight="1" x14ac:dyDescent="0.25">
      <c r="A13" s="1" t="s">
        <v>71</v>
      </c>
      <c r="B13" s="1"/>
      <c r="C13" s="1"/>
      <c r="D13" s="1"/>
      <c r="E13" s="1"/>
      <c r="F13" s="1"/>
      <c r="G13" s="1"/>
      <c r="H13" s="1" t="s">
        <v>81</v>
      </c>
      <c r="M13" s="1" t="s">
        <v>74</v>
      </c>
    </row>
    <row r="14" spans="1:16" ht="47.25" x14ac:dyDescent="0.25">
      <c r="A14" s="3" t="s">
        <v>62</v>
      </c>
      <c r="B14" s="4" t="s">
        <v>61</v>
      </c>
      <c r="C14" s="4" t="s">
        <v>66</v>
      </c>
      <c r="D14" s="5" t="s">
        <v>91</v>
      </c>
      <c r="E14" s="4" t="s">
        <v>69</v>
      </c>
      <c r="F14" s="4" t="s">
        <v>60</v>
      </c>
      <c r="G14" s="6"/>
      <c r="H14" s="4" t="s">
        <v>77</v>
      </c>
      <c r="I14" s="4" t="s">
        <v>72</v>
      </c>
      <c r="J14" s="4" t="s">
        <v>73</v>
      </c>
      <c r="L14" s="5" t="s">
        <v>75</v>
      </c>
      <c r="M14" s="4" t="s">
        <v>76</v>
      </c>
      <c r="N14" s="4" t="s">
        <v>82</v>
      </c>
      <c r="O14" s="4" t="s">
        <v>92</v>
      </c>
      <c r="P14" s="4" t="s">
        <v>68</v>
      </c>
    </row>
    <row r="15" spans="1:16" ht="20.100000000000001" customHeight="1" x14ac:dyDescent="0.2">
      <c r="A15" s="7" t="s">
        <v>3</v>
      </c>
      <c r="B15" s="8">
        <v>8.2985699999999999E-3</v>
      </c>
      <c r="C15" s="9">
        <v>659177.37</v>
      </c>
      <c r="D15" s="10">
        <v>-106658.31</v>
      </c>
      <c r="E15" s="9">
        <v>552519.06000000006</v>
      </c>
      <c r="F15" s="9">
        <v>8829166.6099999994</v>
      </c>
      <c r="G15" s="11"/>
      <c r="H15" s="9">
        <v>106658.31000000023</v>
      </c>
      <c r="I15" s="9">
        <v>106658.31000000023</v>
      </c>
      <c r="J15" s="9">
        <v>659177.37000000011</v>
      </c>
      <c r="L15" s="10">
        <v>-1262128.5300000003</v>
      </c>
      <c r="M15" s="12">
        <v>644426.18000000005</v>
      </c>
      <c r="N15" s="12">
        <v>511044.04</v>
      </c>
      <c r="O15" s="12">
        <v>106658.31000000023</v>
      </c>
      <c r="P15" s="10">
        <v>0</v>
      </c>
    </row>
    <row r="16" spans="1:16" ht="20.100000000000001" customHeight="1" x14ac:dyDescent="0.2">
      <c r="A16" s="7" t="s">
        <v>4</v>
      </c>
      <c r="B16" s="8">
        <v>0</v>
      </c>
      <c r="C16" s="9">
        <v>0</v>
      </c>
      <c r="D16" s="10">
        <v>0</v>
      </c>
      <c r="E16" s="9">
        <v>0</v>
      </c>
      <c r="F16" s="9">
        <v>12078.949999999999</v>
      </c>
      <c r="G16" s="11"/>
      <c r="H16" s="9">
        <v>0</v>
      </c>
      <c r="I16" s="9">
        <v>0</v>
      </c>
      <c r="J16" s="9">
        <v>0</v>
      </c>
      <c r="L16" s="10">
        <v>-2718.1200000000003</v>
      </c>
      <c r="M16" s="12">
        <v>0</v>
      </c>
      <c r="N16" s="12">
        <v>0</v>
      </c>
      <c r="O16" s="12">
        <v>0</v>
      </c>
      <c r="P16" s="10">
        <v>-2718.1200000000003</v>
      </c>
    </row>
    <row r="17" spans="1:16" ht="20.100000000000001" customHeight="1" x14ac:dyDescent="0.2">
      <c r="A17" s="7" t="s">
        <v>5</v>
      </c>
      <c r="B17" s="8">
        <v>5.4615000000000002E-4</v>
      </c>
      <c r="C17" s="9">
        <v>43382.14</v>
      </c>
      <c r="D17" s="10">
        <v>0</v>
      </c>
      <c r="E17" s="9">
        <v>43382.14</v>
      </c>
      <c r="F17" s="9">
        <v>394162.19</v>
      </c>
      <c r="G17" s="11"/>
      <c r="H17" s="9">
        <v>0</v>
      </c>
      <c r="I17" s="9">
        <v>0</v>
      </c>
      <c r="J17" s="9">
        <v>43382.14</v>
      </c>
      <c r="L17" s="10">
        <v>-28791.049999999996</v>
      </c>
      <c r="M17" s="12">
        <v>28791.049999999996</v>
      </c>
      <c r="N17" s="12">
        <v>0</v>
      </c>
      <c r="O17" s="12">
        <v>0</v>
      </c>
      <c r="P17" s="10">
        <v>0</v>
      </c>
    </row>
    <row r="18" spans="1:16" ht="20.100000000000001" customHeight="1" x14ac:dyDescent="0.2">
      <c r="A18" s="7" t="s">
        <v>6</v>
      </c>
      <c r="B18" s="8">
        <v>6.5260099999999996E-3</v>
      </c>
      <c r="C18" s="9">
        <v>518378.23999999999</v>
      </c>
      <c r="D18" s="10">
        <v>0</v>
      </c>
      <c r="E18" s="9">
        <v>518378.23999999999</v>
      </c>
      <c r="F18" s="9">
        <v>4761352.33</v>
      </c>
      <c r="G18" s="11"/>
      <c r="H18" s="9">
        <v>0</v>
      </c>
      <c r="I18" s="9">
        <v>0</v>
      </c>
      <c r="J18" s="9">
        <v>518378.23999999999</v>
      </c>
      <c r="L18" s="10">
        <v>-358970.74</v>
      </c>
      <c r="M18" s="12">
        <v>358970.74</v>
      </c>
      <c r="N18" s="12">
        <v>0</v>
      </c>
      <c r="O18" s="12">
        <v>0</v>
      </c>
      <c r="P18" s="10">
        <v>0</v>
      </c>
    </row>
    <row r="19" spans="1:16" ht="20.100000000000001" customHeight="1" x14ac:dyDescent="0.2">
      <c r="A19" s="7" t="s">
        <v>7</v>
      </c>
      <c r="B19" s="8">
        <v>6.8745999999999998E-4</v>
      </c>
      <c r="C19" s="9">
        <v>54606.77</v>
      </c>
      <c r="D19" s="10">
        <v>0</v>
      </c>
      <c r="E19" s="9">
        <v>54606.77</v>
      </c>
      <c r="F19" s="9">
        <v>525241.53999999992</v>
      </c>
      <c r="G19" s="11"/>
      <c r="H19" s="9">
        <v>0</v>
      </c>
      <c r="I19" s="9">
        <v>0</v>
      </c>
      <c r="J19" s="9">
        <v>54606.77</v>
      </c>
      <c r="L19" s="10">
        <v>-44688.61</v>
      </c>
      <c r="M19" s="12">
        <v>44688.61</v>
      </c>
      <c r="N19" s="12">
        <v>0</v>
      </c>
      <c r="O19" s="12">
        <v>0</v>
      </c>
      <c r="P19" s="10">
        <v>0</v>
      </c>
    </row>
    <row r="20" spans="1:16" ht="20.100000000000001" customHeight="1" x14ac:dyDescent="0.2">
      <c r="A20" s="7" t="s">
        <v>8</v>
      </c>
      <c r="B20" s="8">
        <v>3.4918999999999998E-4</v>
      </c>
      <c r="C20" s="9">
        <v>27737.09</v>
      </c>
      <c r="D20" s="10">
        <v>0</v>
      </c>
      <c r="E20" s="9">
        <v>27737.09</v>
      </c>
      <c r="F20" s="9">
        <v>269162.36000000004</v>
      </c>
      <c r="G20" s="11"/>
      <c r="H20" s="9">
        <v>0</v>
      </c>
      <c r="I20" s="9">
        <v>0</v>
      </c>
      <c r="J20" s="9">
        <v>27737.09</v>
      </c>
      <c r="L20" s="10">
        <v>-23387.41</v>
      </c>
      <c r="M20" s="12">
        <v>23387.41</v>
      </c>
      <c r="N20" s="12">
        <v>0</v>
      </c>
      <c r="O20" s="12">
        <v>0</v>
      </c>
      <c r="P20" s="10">
        <v>0</v>
      </c>
    </row>
    <row r="21" spans="1:16" ht="20.100000000000001" customHeight="1" x14ac:dyDescent="0.2">
      <c r="A21" s="7" t="s">
        <v>9</v>
      </c>
      <c r="B21" s="8">
        <v>1.888807E-2</v>
      </c>
      <c r="C21" s="9">
        <v>1500329.38</v>
      </c>
      <c r="D21" s="10">
        <v>0</v>
      </c>
      <c r="E21" s="9">
        <v>1500329.38</v>
      </c>
      <c r="F21" s="9">
        <v>14031105.180000003</v>
      </c>
      <c r="G21" s="11"/>
      <c r="H21" s="9">
        <v>0</v>
      </c>
      <c r="I21" s="9">
        <v>0</v>
      </c>
      <c r="J21" s="9">
        <v>1500329.38</v>
      </c>
      <c r="L21" s="10">
        <v>-1111681.1600000001</v>
      </c>
      <c r="M21" s="12">
        <v>1111681.1600000001</v>
      </c>
      <c r="N21" s="12">
        <v>0</v>
      </c>
      <c r="O21" s="12">
        <v>0</v>
      </c>
      <c r="P21" s="10">
        <v>0</v>
      </c>
    </row>
    <row r="22" spans="1:16" ht="20.100000000000001" customHeight="1" x14ac:dyDescent="0.2">
      <c r="A22" s="7" t="s">
        <v>10</v>
      </c>
      <c r="B22" s="8">
        <v>1.54116E-3</v>
      </c>
      <c r="C22" s="9">
        <v>122418.42</v>
      </c>
      <c r="D22" s="10">
        <v>0</v>
      </c>
      <c r="E22" s="9">
        <v>122418.42</v>
      </c>
      <c r="F22" s="9">
        <v>1144760.6199999999</v>
      </c>
      <c r="G22" s="11"/>
      <c r="H22" s="9">
        <v>0</v>
      </c>
      <c r="I22" s="9">
        <v>0</v>
      </c>
      <c r="J22" s="9">
        <v>122418.42</v>
      </c>
      <c r="L22" s="10">
        <v>-90678.329999999987</v>
      </c>
      <c r="M22" s="12">
        <v>90678.329999999987</v>
      </c>
      <c r="N22" s="12">
        <v>0</v>
      </c>
      <c r="O22" s="12">
        <v>0</v>
      </c>
      <c r="P22" s="10">
        <v>0</v>
      </c>
    </row>
    <row r="23" spans="1:16" ht="20.100000000000001" customHeight="1" x14ac:dyDescent="0.2">
      <c r="A23" s="7" t="s">
        <v>11</v>
      </c>
      <c r="B23" s="8">
        <v>2.0169200000000002E-3</v>
      </c>
      <c r="C23" s="9">
        <v>160209.29</v>
      </c>
      <c r="D23" s="10">
        <v>0</v>
      </c>
      <c r="E23" s="9">
        <v>160209.29</v>
      </c>
      <c r="F23" s="9">
        <v>1504932.3</v>
      </c>
      <c r="G23" s="11"/>
      <c r="H23" s="9">
        <v>0</v>
      </c>
      <c r="I23" s="9">
        <v>0</v>
      </c>
      <c r="J23" s="9">
        <v>160209.29</v>
      </c>
      <c r="L23" s="10">
        <v>-120640.02</v>
      </c>
      <c r="M23" s="12">
        <v>120640.02</v>
      </c>
      <c r="N23" s="12">
        <v>0</v>
      </c>
      <c r="O23" s="12">
        <v>0</v>
      </c>
      <c r="P23" s="10">
        <v>0</v>
      </c>
    </row>
    <row r="24" spans="1:16" ht="20.100000000000001" customHeight="1" x14ac:dyDescent="0.2">
      <c r="A24" s="7" t="s">
        <v>12</v>
      </c>
      <c r="B24" s="8">
        <v>5.6261190000000003E-2</v>
      </c>
      <c r="C24" s="9">
        <v>4468975.1900000004</v>
      </c>
      <c r="D24" s="10">
        <v>0</v>
      </c>
      <c r="E24" s="9">
        <v>4468975.1900000004</v>
      </c>
      <c r="F24" s="9">
        <v>40363359.619999997</v>
      </c>
      <c r="G24" s="11"/>
      <c r="H24" s="9">
        <v>0</v>
      </c>
      <c r="I24" s="9">
        <v>0</v>
      </c>
      <c r="J24" s="9">
        <v>4468975.1900000004</v>
      </c>
      <c r="L24" s="10">
        <v>-2895925.0200000005</v>
      </c>
      <c r="M24" s="12">
        <v>2895925.0200000005</v>
      </c>
      <c r="N24" s="12">
        <v>0</v>
      </c>
      <c r="O24" s="12">
        <v>0</v>
      </c>
      <c r="P24" s="10">
        <v>0</v>
      </c>
    </row>
    <row r="25" spans="1:16" ht="20.100000000000001" customHeight="1" x14ac:dyDescent="0.2">
      <c r="A25" s="7" t="s">
        <v>13</v>
      </c>
      <c r="B25" s="8">
        <v>8.9729000000000002E-4</v>
      </c>
      <c r="C25" s="9">
        <v>71274.12</v>
      </c>
      <c r="D25" s="10">
        <v>0</v>
      </c>
      <c r="E25" s="9">
        <v>71274.12</v>
      </c>
      <c r="F25" s="9">
        <v>704274.19</v>
      </c>
      <c r="G25" s="11"/>
      <c r="H25" s="9">
        <v>0</v>
      </c>
      <c r="I25" s="9">
        <v>0</v>
      </c>
      <c r="J25" s="9">
        <v>71274.12</v>
      </c>
      <c r="L25" s="10">
        <v>-63763.239999999991</v>
      </c>
      <c r="M25" s="12">
        <v>63763.239999999991</v>
      </c>
      <c r="N25" s="12">
        <v>0</v>
      </c>
      <c r="O25" s="12">
        <v>0</v>
      </c>
      <c r="P25" s="10">
        <v>0</v>
      </c>
    </row>
    <row r="26" spans="1:16" ht="20.100000000000001" customHeight="1" x14ac:dyDescent="0.2">
      <c r="A26" s="7" t="s">
        <v>14</v>
      </c>
      <c r="B26" s="8">
        <v>4.0235699999999998E-3</v>
      </c>
      <c r="C26" s="9">
        <v>319602.81</v>
      </c>
      <c r="D26" s="10">
        <v>0</v>
      </c>
      <c r="E26" s="9">
        <v>319602.81</v>
      </c>
      <c r="F26" s="9">
        <v>3002092.77</v>
      </c>
      <c r="G26" s="11"/>
      <c r="H26" s="9">
        <v>0</v>
      </c>
      <c r="I26" s="9">
        <v>0</v>
      </c>
      <c r="J26" s="9">
        <v>319602.81</v>
      </c>
      <c r="L26" s="10">
        <v>-240634.15999999997</v>
      </c>
      <c r="M26" s="12">
        <v>240634.15999999997</v>
      </c>
      <c r="N26" s="12">
        <v>0</v>
      </c>
      <c r="O26" s="12">
        <v>0</v>
      </c>
      <c r="P26" s="10">
        <v>0</v>
      </c>
    </row>
    <row r="27" spans="1:16" ht="20.100000000000001" customHeight="1" x14ac:dyDescent="0.2">
      <c r="A27" s="7" t="s">
        <v>15</v>
      </c>
      <c r="B27" s="8">
        <v>9.6882800000000005E-3</v>
      </c>
      <c r="C27" s="9">
        <v>769565.72</v>
      </c>
      <c r="D27" s="10">
        <v>0</v>
      </c>
      <c r="E27" s="9">
        <v>769565.72</v>
      </c>
      <c r="F27" s="9">
        <v>7333096.6100000003</v>
      </c>
      <c r="G27" s="11"/>
      <c r="H27" s="9">
        <v>0</v>
      </c>
      <c r="I27" s="9">
        <v>0</v>
      </c>
      <c r="J27" s="9">
        <v>769565.72</v>
      </c>
      <c r="L27" s="10">
        <v>-609737.1399999999</v>
      </c>
      <c r="M27" s="12">
        <v>609737.1399999999</v>
      </c>
      <c r="N27" s="12">
        <v>0</v>
      </c>
      <c r="O27" s="12">
        <v>0</v>
      </c>
      <c r="P27" s="10">
        <v>0</v>
      </c>
    </row>
    <row r="28" spans="1:16" ht="20.100000000000001" customHeight="1" x14ac:dyDescent="0.2">
      <c r="A28" s="7" t="s">
        <v>16</v>
      </c>
      <c r="B28" s="8">
        <v>1.573E-4</v>
      </c>
      <c r="C28" s="9">
        <v>12494.76</v>
      </c>
      <c r="D28" s="10">
        <v>0</v>
      </c>
      <c r="E28" s="9">
        <v>12494.76</v>
      </c>
      <c r="F28" s="9">
        <v>129711.89</v>
      </c>
      <c r="G28" s="11"/>
      <c r="H28" s="9">
        <v>0</v>
      </c>
      <c r="I28" s="9">
        <v>0</v>
      </c>
      <c r="J28" s="9">
        <v>12494.76</v>
      </c>
      <c r="L28" s="10">
        <v>-12992.480000000003</v>
      </c>
      <c r="M28" s="12">
        <v>12215.15</v>
      </c>
      <c r="N28" s="12">
        <v>777.33000000000402</v>
      </c>
      <c r="O28" s="12">
        <v>0</v>
      </c>
      <c r="P28" s="10">
        <v>0</v>
      </c>
    </row>
    <row r="29" spans="1:16" ht="20.100000000000001" customHeight="1" x14ac:dyDescent="0.2">
      <c r="A29" s="7" t="s">
        <v>17</v>
      </c>
      <c r="B29" s="8">
        <v>5.0920840000000002E-2</v>
      </c>
      <c r="C29" s="9">
        <v>4044777.06</v>
      </c>
      <c r="D29" s="10">
        <v>0</v>
      </c>
      <c r="E29" s="9">
        <v>4044777.06</v>
      </c>
      <c r="F29" s="9">
        <v>36733899.310000002</v>
      </c>
      <c r="G29" s="11"/>
      <c r="H29" s="9">
        <v>0</v>
      </c>
      <c r="I29" s="9">
        <v>0</v>
      </c>
      <c r="J29" s="9">
        <v>4044777.06</v>
      </c>
      <c r="L29" s="10">
        <v>-2679655.5699999994</v>
      </c>
      <c r="M29" s="12">
        <v>2679655.5699999994</v>
      </c>
      <c r="N29" s="12">
        <v>0</v>
      </c>
      <c r="O29" s="12">
        <v>0</v>
      </c>
      <c r="P29" s="10">
        <v>0</v>
      </c>
    </row>
    <row r="30" spans="1:16" ht="20.100000000000001" customHeight="1" x14ac:dyDescent="0.2">
      <c r="A30" s="7" t="s">
        <v>18</v>
      </c>
      <c r="B30" s="8">
        <v>7.1240899999999996E-3</v>
      </c>
      <c r="C30" s="9">
        <v>565885.31999999995</v>
      </c>
      <c r="D30" s="10">
        <v>0</v>
      </c>
      <c r="E30" s="9">
        <v>565885.31999999995</v>
      </c>
      <c r="F30" s="9">
        <v>5303934.12</v>
      </c>
      <c r="G30" s="11"/>
      <c r="H30" s="9">
        <v>0</v>
      </c>
      <c r="I30" s="9">
        <v>0</v>
      </c>
      <c r="J30" s="9">
        <v>565885.31999999995</v>
      </c>
      <c r="L30" s="10">
        <v>-422713.60000000003</v>
      </c>
      <c r="M30" s="12">
        <v>422713.60000000003</v>
      </c>
      <c r="N30" s="12">
        <v>0</v>
      </c>
      <c r="O30" s="12">
        <v>0</v>
      </c>
      <c r="P30" s="10">
        <v>0</v>
      </c>
    </row>
    <row r="31" spans="1:16" ht="20.100000000000001" customHeight="1" x14ac:dyDescent="0.2">
      <c r="A31" s="7" t="s">
        <v>19</v>
      </c>
      <c r="B31" s="8">
        <v>2.7085999999999998E-3</v>
      </c>
      <c r="C31" s="9">
        <v>215151.27</v>
      </c>
      <c r="D31" s="10">
        <v>0</v>
      </c>
      <c r="E31" s="9">
        <v>215151.27</v>
      </c>
      <c r="F31" s="9">
        <v>1985125.7200000002</v>
      </c>
      <c r="G31" s="11"/>
      <c r="H31" s="9">
        <v>0</v>
      </c>
      <c r="I31" s="9">
        <v>0</v>
      </c>
      <c r="J31" s="9">
        <v>215151.27</v>
      </c>
      <c r="L31" s="10">
        <v>-151586.01000000004</v>
      </c>
      <c r="M31" s="12">
        <v>151586.01000000004</v>
      </c>
      <c r="N31" s="12">
        <v>0</v>
      </c>
      <c r="O31" s="12">
        <v>0</v>
      </c>
      <c r="P31" s="10">
        <v>0</v>
      </c>
    </row>
    <row r="32" spans="1:16" ht="20.100000000000001" customHeight="1" x14ac:dyDescent="0.2">
      <c r="A32" s="7" t="s">
        <v>20</v>
      </c>
      <c r="B32" s="8">
        <v>1.20874E-3</v>
      </c>
      <c r="C32" s="9">
        <v>96013.42</v>
      </c>
      <c r="D32" s="10">
        <v>0</v>
      </c>
      <c r="E32" s="9">
        <v>96013.42</v>
      </c>
      <c r="F32" s="9">
        <v>858973.22</v>
      </c>
      <c r="G32" s="11"/>
      <c r="H32" s="9">
        <v>0</v>
      </c>
      <c r="I32" s="9">
        <v>0</v>
      </c>
      <c r="J32" s="9">
        <v>96013.42</v>
      </c>
      <c r="L32" s="10">
        <v>-59833.120000000003</v>
      </c>
      <c r="M32" s="12">
        <v>59833.120000000003</v>
      </c>
      <c r="N32" s="12">
        <v>0</v>
      </c>
      <c r="O32" s="12">
        <v>0</v>
      </c>
      <c r="P32" s="10">
        <v>0</v>
      </c>
    </row>
    <row r="33" spans="1:16" ht="20.100000000000001" customHeight="1" x14ac:dyDescent="0.2">
      <c r="A33" s="7" t="s">
        <v>21</v>
      </c>
      <c r="B33" s="8">
        <v>0.34036537</v>
      </c>
      <c r="C33" s="9">
        <v>27036121.960000001</v>
      </c>
      <c r="D33" s="10">
        <v>0</v>
      </c>
      <c r="E33" s="9">
        <v>27036121.960000001</v>
      </c>
      <c r="F33" s="9">
        <v>248965937.92999998</v>
      </c>
      <c r="G33" s="11"/>
      <c r="H33" s="9">
        <v>0</v>
      </c>
      <c r="I33" s="9">
        <v>0</v>
      </c>
      <c r="J33" s="9">
        <v>27036121.960000001</v>
      </c>
      <c r="L33" s="10">
        <v>-18907055.560000002</v>
      </c>
      <c r="M33" s="12">
        <v>18907055.560000002</v>
      </c>
      <c r="N33" s="12">
        <v>0</v>
      </c>
      <c r="O33" s="12">
        <v>0</v>
      </c>
      <c r="P33" s="10">
        <v>0</v>
      </c>
    </row>
    <row r="34" spans="1:16" ht="20.100000000000001" customHeight="1" x14ac:dyDescent="0.2">
      <c r="A34" s="7" t="s">
        <v>22</v>
      </c>
      <c r="B34" s="8">
        <v>7.6359699999999997E-3</v>
      </c>
      <c r="C34" s="9">
        <v>606545.30000000005</v>
      </c>
      <c r="D34" s="10">
        <v>0</v>
      </c>
      <c r="E34" s="9">
        <v>606545.30000000005</v>
      </c>
      <c r="F34" s="9">
        <v>5565893.1699999999</v>
      </c>
      <c r="G34" s="11"/>
      <c r="H34" s="9">
        <v>0</v>
      </c>
      <c r="I34" s="9">
        <v>0</v>
      </c>
      <c r="J34" s="9">
        <v>606545.30000000005</v>
      </c>
      <c r="L34" s="10">
        <v>-418491.69000000006</v>
      </c>
      <c r="M34" s="12">
        <v>418491.69000000006</v>
      </c>
      <c r="N34" s="12">
        <v>0</v>
      </c>
      <c r="O34" s="12">
        <v>0</v>
      </c>
      <c r="P34" s="10">
        <v>0</v>
      </c>
    </row>
    <row r="35" spans="1:16" ht="20.100000000000001" customHeight="1" x14ac:dyDescent="0.2">
      <c r="A35" s="7" t="s">
        <v>23</v>
      </c>
      <c r="B35" s="8">
        <v>2.06442E-3</v>
      </c>
      <c r="C35" s="9">
        <v>163982.34</v>
      </c>
      <c r="D35" s="10">
        <v>0</v>
      </c>
      <c r="E35" s="9">
        <v>163982.34</v>
      </c>
      <c r="F35" s="9">
        <v>1609357.77</v>
      </c>
      <c r="G35" s="11"/>
      <c r="H35" s="9">
        <v>0</v>
      </c>
      <c r="I35" s="9">
        <v>0</v>
      </c>
      <c r="J35" s="9">
        <v>163982.34</v>
      </c>
      <c r="L35" s="10">
        <v>-143512.00000000003</v>
      </c>
      <c r="M35" s="12">
        <v>143512.00000000003</v>
      </c>
      <c r="N35" s="12">
        <v>0</v>
      </c>
      <c r="O35" s="12">
        <v>0</v>
      </c>
      <c r="P35" s="10">
        <v>0</v>
      </c>
    </row>
    <row r="36" spans="1:16" ht="20.100000000000001" customHeight="1" x14ac:dyDescent="0.2">
      <c r="A36" s="7" t="s">
        <v>24</v>
      </c>
      <c r="B36" s="8">
        <v>5.4927999999999997E-4</v>
      </c>
      <c r="C36" s="9">
        <v>43630.76</v>
      </c>
      <c r="D36" s="10">
        <v>0</v>
      </c>
      <c r="E36" s="9">
        <v>43630.76</v>
      </c>
      <c r="F36" s="9">
        <v>407757.02999999997</v>
      </c>
      <c r="G36" s="11"/>
      <c r="H36" s="9">
        <v>0</v>
      </c>
      <c r="I36" s="9">
        <v>0</v>
      </c>
      <c r="J36" s="9">
        <v>43630.76</v>
      </c>
      <c r="L36" s="10">
        <v>-32247.670000000006</v>
      </c>
      <c r="M36" s="12">
        <v>32247.670000000006</v>
      </c>
      <c r="N36" s="12">
        <v>0</v>
      </c>
      <c r="O36" s="12">
        <v>0</v>
      </c>
      <c r="P36" s="10">
        <v>0</v>
      </c>
    </row>
    <row r="37" spans="1:16" ht="20.100000000000001" customHeight="1" x14ac:dyDescent="0.2">
      <c r="A37" s="7" t="s">
        <v>25</v>
      </c>
      <c r="B37" s="8">
        <v>2.0421900000000002E-3</v>
      </c>
      <c r="C37" s="9">
        <v>162216.56</v>
      </c>
      <c r="D37" s="10">
        <v>0</v>
      </c>
      <c r="E37" s="9">
        <v>162216.56</v>
      </c>
      <c r="F37" s="9">
        <v>1508146.32</v>
      </c>
      <c r="G37" s="11"/>
      <c r="H37" s="9">
        <v>0</v>
      </c>
      <c r="I37" s="9">
        <v>0</v>
      </c>
      <c r="J37" s="9">
        <v>162216.56</v>
      </c>
      <c r="L37" s="10">
        <v>-117609.73000000001</v>
      </c>
      <c r="M37" s="12">
        <v>117609.73000000001</v>
      </c>
      <c r="N37" s="12">
        <v>0</v>
      </c>
      <c r="O37" s="12">
        <v>0</v>
      </c>
      <c r="P37" s="10">
        <v>0</v>
      </c>
    </row>
    <row r="38" spans="1:16" ht="20.100000000000001" customHeight="1" x14ac:dyDescent="0.2">
      <c r="A38" s="7" t="s">
        <v>26</v>
      </c>
      <c r="B38" s="8">
        <v>1.6180960000000001E-2</v>
      </c>
      <c r="C38" s="9">
        <v>1285296.47</v>
      </c>
      <c r="D38" s="10">
        <v>0</v>
      </c>
      <c r="E38" s="9">
        <v>1285296.47</v>
      </c>
      <c r="F38" s="9">
        <v>11897907.689999999</v>
      </c>
      <c r="G38" s="11"/>
      <c r="H38" s="9">
        <v>0</v>
      </c>
      <c r="I38" s="9">
        <v>0</v>
      </c>
      <c r="J38" s="9">
        <v>1285296.47</v>
      </c>
      <c r="L38" s="10">
        <v>-916865.5</v>
      </c>
      <c r="M38" s="12">
        <v>916865.5</v>
      </c>
      <c r="N38" s="12">
        <v>0</v>
      </c>
      <c r="O38" s="12">
        <v>0</v>
      </c>
      <c r="P38" s="10">
        <v>0</v>
      </c>
    </row>
    <row r="39" spans="1:16" ht="20.100000000000001" customHeight="1" x14ac:dyDescent="0.2">
      <c r="A39" s="7" t="s">
        <v>27</v>
      </c>
      <c r="B39" s="8">
        <v>3.7570000000000002E-4</v>
      </c>
      <c r="C39" s="9">
        <v>29842.85</v>
      </c>
      <c r="D39" s="10">
        <v>0</v>
      </c>
      <c r="E39" s="9">
        <v>29842.85</v>
      </c>
      <c r="F39" s="9">
        <v>281729.06</v>
      </c>
      <c r="G39" s="11"/>
      <c r="H39" s="9">
        <v>0</v>
      </c>
      <c r="I39" s="9">
        <v>0</v>
      </c>
      <c r="J39" s="9">
        <v>29842.85</v>
      </c>
      <c r="L39" s="10">
        <v>-22878.38</v>
      </c>
      <c r="M39" s="12">
        <v>22878.38</v>
      </c>
      <c r="N39" s="12">
        <v>0</v>
      </c>
      <c r="O39" s="12">
        <v>0</v>
      </c>
      <c r="P39" s="10">
        <v>0</v>
      </c>
    </row>
    <row r="40" spans="1:16" ht="20.100000000000001" customHeight="1" x14ac:dyDescent="0.2">
      <c r="A40" s="7" t="s">
        <v>28</v>
      </c>
      <c r="B40" s="8">
        <v>3.9879999999999998E-5</v>
      </c>
      <c r="C40" s="9">
        <v>3167.77</v>
      </c>
      <c r="D40" s="10">
        <v>-723.3</v>
      </c>
      <c r="E40" s="9">
        <v>2444.4700000000003</v>
      </c>
      <c r="F40" s="9">
        <v>43155.65</v>
      </c>
      <c r="G40" s="11"/>
      <c r="H40" s="9">
        <v>723.30000000000064</v>
      </c>
      <c r="I40" s="9">
        <v>723.30000000000064</v>
      </c>
      <c r="J40" s="9">
        <v>3167.77</v>
      </c>
      <c r="L40" s="10">
        <v>-6276.0800000000008</v>
      </c>
      <c r="M40" s="12">
        <v>3096.88</v>
      </c>
      <c r="N40" s="12">
        <v>2455.9</v>
      </c>
      <c r="O40" s="12">
        <v>723.30000000000064</v>
      </c>
      <c r="P40" s="10">
        <v>0</v>
      </c>
    </row>
    <row r="41" spans="1:16" ht="20.100000000000001" customHeight="1" x14ac:dyDescent="0.2">
      <c r="A41" s="7" t="s">
        <v>29</v>
      </c>
      <c r="B41" s="8">
        <v>8.3494699999999995E-3</v>
      </c>
      <c r="C41" s="9">
        <v>663220.5</v>
      </c>
      <c r="D41" s="10">
        <v>0</v>
      </c>
      <c r="E41" s="9">
        <v>663220.5</v>
      </c>
      <c r="F41" s="9">
        <v>5876671.71</v>
      </c>
      <c r="G41" s="11"/>
      <c r="H41" s="9">
        <v>0</v>
      </c>
      <c r="I41" s="9">
        <v>0</v>
      </c>
      <c r="J41" s="9">
        <v>663220.5</v>
      </c>
      <c r="L41" s="10">
        <v>-396821.80999999994</v>
      </c>
      <c r="M41" s="12">
        <v>396821.80999999994</v>
      </c>
      <c r="N41" s="12">
        <v>0</v>
      </c>
      <c r="O41" s="12">
        <v>0</v>
      </c>
      <c r="P41" s="10">
        <v>0</v>
      </c>
    </row>
    <row r="42" spans="1:16" ht="20.100000000000001" customHeight="1" x14ac:dyDescent="0.2">
      <c r="A42" s="7" t="s">
        <v>30</v>
      </c>
      <c r="B42" s="8">
        <v>1.1149300000000001E-3</v>
      </c>
      <c r="C42" s="9">
        <v>88561.84</v>
      </c>
      <c r="D42" s="10">
        <v>0</v>
      </c>
      <c r="E42" s="9">
        <v>88561.84</v>
      </c>
      <c r="F42" s="9">
        <v>844500.25999999989</v>
      </c>
      <c r="G42" s="11"/>
      <c r="H42" s="9">
        <v>0</v>
      </c>
      <c r="I42" s="9">
        <v>0</v>
      </c>
      <c r="J42" s="9">
        <v>88561.84</v>
      </c>
      <c r="L42" s="10">
        <v>-70344.52</v>
      </c>
      <c r="M42" s="12">
        <v>70344.52</v>
      </c>
      <c r="N42" s="12">
        <v>0</v>
      </c>
      <c r="O42" s="12">
        <v>0</v>
      </c>
      <c r="P42" s="10">
        <v>0</v>
      </c>
    </row>
    <row r="43" spans="1:16" ht="20.100000000000001" customHeight="1" x14ac:dyDescent="0.2">
      <c r="A43" s="7" t="s">
        <v>31</v>
      </c>
      <c r="B43" s="8">
        <v>1.29481E-3</v>
      </c>
      <c r="C43" s="9">
        <v>102850.18</v>
      </c>
      <c r="D43" s="10">
        <v>0</v>
      </c>
      <c r="E43" s="9">
        <v>102850.18</v>
      </c>
      <c r="F43" s="9">
        <v>974364.47999999975</v>
      </c>
      <c r="G43" s="11"/>
      <c r="H43" s="9">
        <v>0</v>
      </c>
      <c r="I43" s="9">
        <v>0</v>
      </c>
      <c r="J43" s="9">
        <v>102850.18</v>
      </c>
      <c r="L43" s="10">
        <v>-79839.61</v>
      </c>
      <c r="M43" s="12">
        <v>79839.61</v>
      </c>
      <c r="N43" s="12">
        <v>0</v>
      </c>
      <c r="O43" s="12">
        <v>0</v>
      </c>
      <c r="P43" s="10">
        <v>0</v>
      </c>
    </row>
    <row r="44" spans="1:16" ht="20.100000000000001" customHeight="1" x14ac:dyDescent="0.2">
      <c r="A44" s="7" t="s">
        <v>32</v>
      </c>
      <c r="B44" s="8">
        <v>3.585153E-2</v>
      </c>
      <c r="C44" s="9">
        <v>2847781.89</v>
      </c>
      <c r="D44" s="10">
        <v>0</v>
      </c>
      <c r="E44" s="9">
        <v>2847781.89</v>
      </c>
      <c r="F44" s="9">
        <v>26811014.740000002</v>
      </c>
      <c r="G44" s="11"/>
      <c r="H44" s="9">
        <v>0</v>
      </c>
      <c r="I44" s="9">
        <v>0</v>
      </c>
      <c r="J44" s="9">
        <v>2847781.89</v>
      </c>
      <c r="L44" s="10">
        <v>-2161921.7400000002</v>
      </c>
      <c r="M44" s="12">
        <v>2161921.7400000002</v>
      </c>
      <c r="N44" s="12">
        <v>0</v>
      </c>
      <c r="O44" s="12">
        <v>0</v>
      </c>
      <c r="P44" s="10">
        <v>0</v>
      </c>
    </row>
    <row r="45" spans="1:16" ht="20.100000000000001" customHeight="1" x14ac:dyDescent="0.2">
      <c r="A45" s="7" t="s">
        <v>33</v>
      </c>
      <c r="B45" s="8">
        <v>3.5167900000000001E-3</v>
      </c>
      <c r="C45" s="9">
        <v>279347.94</v>
      </c>
      <c r="D45" s="10">
        <v>0</v>
      </c>
      <c r="E45" s="9">
        <v>279347.94</v>
      </c>
      <c r="F45" s="9">
        <v>2550609.6</v>
      </c>
      <c r="G45" s="11"/>
      <c r="H45" s="9">
        <v>0</v>
      </c>
      <c r="I45" s="9">
        <v>0</v>
      </c>
      <c r="J45" s="9">
        <v>279347.94</v>
      </c>
      <c r="L45" s="10">
        <v>-189023.56000000003</v>
      </c>
      <c r="M45" s="12">
        <v>189023.56000000003</v>
      </c>
      <c r="N45" s="12">
        <v>0</v>
      </c>
      <c r="O45" s="12">
        <v>0</v>
      </c>
      <c r="P45" s="10">
        <v>0</v>
      </c>
    </row>
    <row r="46" spans="1:16" ht="20.100000000000001" customHeight="1" x14ac:dyDescent="0.2">
      <c r="A46" s="7" t="s">
        <v>34</v>
      </c>
      <c r="B46" s="8">
        <v>3.2075000000000002E-4</v>
      </c>
      <c r="C46" s="9">
        <v>25478.02</v>
      </c>
      <c r="D46" s="10">
        <v>0</v>
      </c>
      <c r="E46" s="9">
        <v>25478.02</v>
      </c>
      <c r="F46" s="9">
        <v>257330.21999999997</v>
      </c>
      <c r="G46" s="11"/>
      <c r="H46" s="9">
        <v>0</v>
      </c>
      <c r="I46" s="9">
        <v>0</v>
      </c>
      <c r="J46" s="9">
        <v>25478.02</v>
      </c>
      <c r="L46" s="10">
        <v>-24412.459999999995</v>
      </c>
      <c r="M46" s="12">
        <v>24412.459999999995</v>
      </c>
      <c r="N46" s="12">
        <v>0</v>
      </c>
      <c r="O46" s="12">
        <v>0</v>
      </c>
      <c r="P46" s="10">
        <v>0</v>
      </c>
    </row>
    <row r="47" spans="1:16" ht="20.100000000000001" customHeight="1" x14ac:dyDescent="0.2">
      <c r="A47" s="7" t="s">
        <v>35</v>
      </c>
      <c r="B47" s="8">
        <v>3.8398679999999998E-2</v>
      </c>
      <c r="C47" s="9">
        <v>3050108.76</v>
      </c>
      <c r="D47" s="10">
        <v>0</v>
      </c>
      <c r="E47" s="9">
        <v>3050108.76</v>
      </c>
      <c r="F47" s="9">
        <v>30628812.589999996</v>
      </c>
      <c r="G47" s="11"/>
      <c r="H47" s="9">
        <v>0</v>
      </c>
      <c r="I47" s="9">
        <v>0</v>
      </c>
      <c r="J47" s="9">
        <v>3050108.76</v>
      </c>
      <c r="L47" s="10">
        <v>-2870988.39</v>
      </c>
      <c r="M47" s="12">
        <v>2870988.39</v>
      </c>
      <c r="N47" s="12">
        <v>0</v>
      </c>
      <c r="O47" s="12">
        <v>0</v>
      </c>
      <c r="P47" s="10">
        <v>0</v>
      </c>
    </row>
    <row r="48" spans="1:16" ht="20.100000000000001" customHeight="1" x14ac:dyDescent="0.2">
      <c r="A48" s="7" t="s">
        <v>36</v>
      </c>
      <c r="B48" s="8">
        <v>6.3019400000000003E-2</v>
      </c>
      <c r="C48" s="9">
        <v>5005797.7</v>
      </c>
      <c r="D48" s="10">
        <v>0</v>
      </c>
      <c r="E48" s="9">
        <v>5005797.7</v>
      </c>
      <c r="F48" s="9">
        <v>46448477.720000006</v>
      </c>
      <c r="G48" s="11"/>
      <c r="H48" s="9">
        <v>0</v>
      </c>
      <c r="I48" s="9">
        <v>0</v>
      </c>
      <c r="J48" s="9">
        <v>5005797.7</v>
      </c>
      <c r="L48" s="10">
        <v>-3602860.6400000006</v>
      </c>
      <c r="M48" s="12">
        <v>3602860.6400000006</v>
      </c>
      <c r="N48" s="12">
        <v>0</v>
      </c>
      <c r="O48" s="12">
        <v>0</v>
      </c>
      <c r="P48" s="10">
        <v>0</v>
      </c>
    </row>
    <row r="49" spans="1:16" ht="20.100000000000001" customHeight="1" x14ac:dyDescent="0.2">
      <c r="A49" s="7" t="s">
        <v>37</v>
      </c>
      <c r="B49" s="8">
        <v>9.2955999999999996E-4</v>
      </c>
      <c r="C49" s="9">
        <v>73837.41</v>
      </c>
      <c r="D49" s="10">
        <v>0</v>
      </c>
      <c r="E49" s="9">
        <v>73837.41</v>
      </c>
      <c r="F49" s="9">
        <v>704263.28</v>
      </c>
      <c r="G49" s="11"/>
      <c r="H49" s="9">
        <v>0</v>
      </c>
      <c r="I49" s="9">
        <v>0</v>
      </c>
      <c r="J49" s="9">
        <v>73837.41</v>
      </c>
      <c r="L49" s="10">
        <v>-58698.58</v>
      </c>
      <c r="M49" s="12">
        <v>58698.58</v>
      </c>
      <c r="N49" s="12">
        <v>0</v>
      </c>
      <c r="O49" s="12">
        <v>0</v>
      </c>
      <c r="P49" s="10">
        <v>0</v>
      </c>
    </row>
    <row r="50" spans="1:16" ht="20.100000000000001" customHeight="1" x14ac:dyDescent="0.2">
      <c r="A50" s="7" t="s">
        <v>38</v>
      </c>
      <c r="B50" s="8">
        <v>8.3897009999999994E-2</v>
      </c>
      <c r="C50" s="9">
        <v>6664161.5099999998</v>
      </c>
      <c r="D50" s="10">
        <v>0</v>
      </c>
      <c r="E50" s="9">
        <v>6664161.5099999998</v>
      </c>
      <c r="F50" s="9">
        <v>62087914.229999997</v>
      </c>
      <c r="G50" s="11"/>
      <c r="H50" s="9">
        <v>0</v>
      </c>
      <c r="I50" s="9">
        <v>0</v>
      </c>
      <c r="J50" s="9">
        <v>6664161.5099999998</v>
      </c>
      <c r="L50" s="10">
        <v>-4869500.55</v>
      </c>
      <c r="M50" s="12">
        <v>4869500.55</v>
      </c>
      <c r="N50" s="12">
        <v>0</v>
      </c>
      <c r="O50" s="12">
        <v>0</v>
      </c>
      <c r="P50" s="10">
        <v>0</v>
      </c>
    </row>
    <row r="51" spans="1:16" ht="20.100000000000001" customHeight="1" x14ac:dyDescent="0.2">
      <c r="A51" s="7" t="s">
        <v>57</v>
      </c>
      <c r="B51" s="8">
        <v>5.3566130000000003E-2</v>
      </c>
      <c r="C51" s="9">
        <v>4254899.45</v>
      </c>
      <c r="D51" s="10">
        <v>0</v>
      </c>
      <c r="E51" s="9">
        <v>4254899.45</v>
      </c>
      <c r="F51" s="9">
        <v>39130504.410000004</v>
      </c>
      <c r="G51" s="11"/>
      <c r="H51" s="9">
        <v>0</v>
      </c>
      <c r="I51" s="9">
        <v>0</v>
      </c>
      <c r="J51" s="9">
        <v>4254899.45</v>
      </c>
      <c r="L51" s="10">
        <v>-2960653.91</v>
      </c>
      <c r="M51" s="12">
        <v>2960653.91</v>
      </c>
      <c r="N51" s="12">
        <v>0</v>
      </c>
      <c r="O51" s="12">
        <v>0</v>
      </c>
      <c r="P51" s="10">
        <v>0</v>
      </c>
    </row>
    <row r="52" spans="1:16" ht="20.100000000000001" customHeight="1" x14ac:dyDescent="0.2">
      <c r="A52" s="7" t="s">
        <v>39</v>
      </c>
      <c r="B52" s="8">
        <v>1.024865E-2</v>
      </c>
      <c r="C52" s="9">
        <v>814077.39</v>
      </c>
      <c r="D52" s="10">
        <v>0</v>
      </c>
      <c r="E52" s="9">
        <v>814077.39</v>
      </c>
      <c r="F52" s="9">
        <v>8046496.709999999</v>
      </c>
      <c r="G52" s="11"/>
      <c r="H52" s="9">
        <v>0</v>
      </c>
      <c r="I52" s="9">
        <v>0</v>
      </c>
      <c r="J52" s="9">
        <v>814077.39</v>
      </c>
      <c r="L52" s="10">
        <v>-728995.70000000007</v>
      </c>
      <c r="M52" s="12">
        <v>728995.70000000007</v>
      </c>
      <c r="N52" s="12">
        <v>0</v>
      </c>
      <c r="O52" s="12">
        <v>0</v>
      </c>
      <c r="P52" s="10">
        <v>0</v>
      </c>
    </row>
    <row r="53" spans="1:16" ht="20.100000000000001" customHeight="1" x14ac:dyDescent="0.2">
      <c r="A53" s="7" t="s">
        <v>40</v>
      </c>
      <c r="B53" s="8">
        <v>2.780154E-2</v>
      </c>
      <c r="C53" s="9">
        <v>2208349.89</v>
      </c>
      <c r="D53" s="10">
        <v>0</v>
      </c>
      <c r="E53" s="9">
        <v>2208349.89</v>
      </c>
      <c r="F53" s="9">
        <v>20132259.159999996</v>
      </c>
      <c r="G53" s="11"/>
      <c r="H53" s="9">
        <v>0</v>
      </c>
      <c r="I53" s="9">
        <v>0</v>
      </c>
      <c r="J53" s="9">
        <v>2208349.89</v>
      </c>
      <c r="L53" s="10">
        <v>-1485223.89</v>
      </c>
      <c r="M53" s="12">
        <v>1485223.89</v>
      </c>
      <c r="N53" s="12">
        <v>0</v>
      </c>
      <c r="O53" s="12">
        <v>0</v>
      </c>
      <c r="P53" s="10">
        <v>0</v>
      </c>
    </row>
    <row r="54" spans="1:16" ht="20.100000000000001" customHeight="1" x14ac:dyDescent="0.2">
      <c r="A54" s="7" t="s">
        <v>41</v>
      </c>
      <c r="B54" s="8">
        <v>3.3061200000000001E-3</v>
      </c>
      <c r="C54" s="9">
        <v>262613.86</v>
      </c>
      <c r="D54" s="10">
        <v>0</v>
      </c>
      <c r="E54" s="9">
        <v>262613.86</v>
      </c>
      <c r="F54" s="9">
        <v>2576481.66</v>
      </c>
      <c r="G54" s="11"/>
      <c r="H54" s="9">
        <v>0</v>
      </c>
      <c r="I54" s="9">
        <v>0</v>
      </c>
      <c r="J54" s="9">
        <v>262613.86</v>
      </c>
      <c r="L54" s="10">
        <v>-229579.36</v>
      </c>
      <c r="M54" s="12">
        <v>229579.36</v>
      </c>
      <c r="N54" s="12">
        <v>0</v>
      </c>
      <c r="O54" s="12">
        <v>0</v>
      </c>
      <c r="P54" s="10">
        <v>0</v>
      </c>
    </row>
    <row r="55" spans="1:16" ht="20.100000000000001" customHeight="1" x14ac:dyDescent="0.2">
      <c r="A55" s="7" t="s">
        <v>63</v>
      </c>
      <c r="B55" s="8">
        <v>2.1584799999999999E-3</v>
      </c>
      <c r="C55" s="9">
        <v>171453.78</v>
      </c>
      <c r="D55" s="10">
        <v>0</v>
      </c>
      <c r="E55" s="9">
        <v>171453.78</v>
      </c>
      <c r="F55" s="9">
        <v>1871543.22</v>
      </c>
      <c r="G55" s="11"/>
      <c r="H55" s="9">
        <v>0</v>
      </c>
      <c r="I55" s="9">
        <v>0</v>
      </c>
      <c r="J55" s="9">
        <v>171453.78</v>
      </c>
      <c r="L55" s="10">
        <v>-204890.25999999998</v>
      </c>
      <c r="M55" s="12">
        <v>167616.95000000001</v>
      </c>
      <c r="N55" s="12">
        <v>37273.31</v>
      </c>
      <c r="O55" s="12">
        <v>0</v>
      </c>
      <c r="P55" s="10">
        <v>0</v>
      </c>
    </row>
    <row r="56" spans="1:16" ht="20.100000000000001" customHeight="1" x14ac:dyDescent="0.2">
      <c r="A56" s="7" t="s">
        <v>42</v>
      </c>
      <c r="B56" s="8">
        <v>7.9922799999999992E-3</v>
      </c>
      <c r="C56" s="9">
        <v>634847.94999999995</v>
      </c>
      <c r="D56" s="10">
        <v>0</v>
      </c>
      <c r="E56" s="9">
        <v>634847.94999999995</v>
      </c>
      <c r="F56" s="9">
        <v>5958440.0300000003</v>
      </c>
      <c r="G56" s="11"/>
      <c r="H56" s="9">
        <v>0</v>
      </c>
      <c r="I56" s="9">
        <v>0</v>
      </c>
      <c r="J56" s="9">
        <v>634847.94999999995</v>
      </c>
      <c r="L56" s="10">
        <v>-476589.79</v>
      </c>
      <c r="M56" s="12">
        <v>476589.79</v>
      </c>
      <c r="N56" s="12">
        <v>0</v>
      </c>
      <c r="O56" s="12">
        <v>0</v>
      </c>
      <c r="P56" s="10">
        <v>0</v>
      </c>
    </row>
    <row r="57" spans="1:16" ht="20.100000000000001" customHeight="1" x14ac:dyDescent="0.2">
      <c r="A57" s="7" t="s">
        <v>58</v>
      </c>
      <c r="B57" s="8">
        <v>1.7653189999999999E-2</v>
      </c>
      <c r="C57" s="9">
        <v>1402239.59</v>
      </c>
      <c r="D57" s="10">
        <v>0</v>
      </c>
      <c r="E57" s="9">
        <v>1402239.59</v>
      </c>
      <c r="F57" s="9">
        <v>14144085.719999997</v>
      </c>
      <c r="G57" s="11"/>
      <c r="H57" s="9">
        <v>0</v>
      </c>
      <c r="I57" s="9">
        <v>0</v>
      </c>
      <c r="J57" s="9">
        <v>1402239.59</v>
      </c>
      <c r="L57" s="10">
        <v>-1338176.6400000001</v>
      </c>
      <c r="M57" s="12">
        <v>1338176.6400000001</v>
      </c>
      <c r="N57" s="12">
        <v>0</v>
      </c>
      <c r="O57" s="12">
        <v>0</v>
      </c>
      <c r="P57" s="10">
        <v>0</v>
      </c>
    </row>
    <row r="58" spans="1:16" ht="20.100000000000001" customHeight="1" x14ac:dyDescent="0.2">
      <c r="A58" s="7" t="s">
        <v>43</v>
      </c>
      <c r="B58" s="8">
        <v>3.6707599999999999E-3</v>
      </c>
      <c r="C58" s="9">
        <v>291578.18</v>
      </c>
      <c r="D58" s="10">
        <v>0</v>
      </c>
      <c r="E58" s="9">
        <v>291578.18</v>
      </c>
      <c r="F58" s="9">
        <v>2913708.66</v>
      </c>
      <c r="G58" s="11"/>
      <c r="H58" s="9">
        <v>0</v>
      </c>
      <c r="I58" s="9">
        <v>0</v>
      </c>
      <c r="J58" s="9">
        <v>291578.18</v>
      </c>
      <c r="L58" s="10">
        <v>-270307.56</v>
      </c>
      <c r="M58" s="12">
        <v>270307.56</v>
      </c>
      <c r="N58" s="12">
        <v>0</v>
      </c>
      <c r="O58" s="12">
        <v>0</v>
      </c>
      <c r="P58" s="10">
        <v>0</v>
      </c>
    </row>
    <row r="59" spans="1:16" ht="20.100000000000001" customHeight="1" x14ac:dyDescent="0.2">
      <c r="A59" s="7" t="s">
        <v>44</v>
      </c>
      <c r="B59" s="8">
        <v>4.6186300000000003E-3</v>
      </c>
      <c r="C59" s="9">
        <v>366870</v>
      </c>
      <c r="D59" s="10">
        <v>0</v>
      </c>
      <c r="E59" s="9">
        <v>366870</v>
      </c>
      <c r="F59" s="9">
        <v>3421436.81</v>
      </c>
      <c r="G59" s="11"/>
      <c r="H59" s="9">
        <v>0</v>
      </c>
      <c r="I59" s="9">
        <v>0</v>
      </c>
      <c r="J59" s="9">
        <v>366870</v>
      </c>
      <c r="L59" s="10">
        <v>-269065.84999999998</v>
      </c>
      <c r="M59" s="12">
        <v>269065.84999999998</v>
      </c>
      <c r="N59" s="12">
        <v>0</v>
      </c>
      <c r="O59" s="12">
        <v>0</v>
      </c>
      <c r="P59" s="10">
        <v>0</v>
      </c>
    </row>
    <row r="60" spans="1:16" ht="20.100000000000001" customHeight="1" x14ac:dyDescent="0.2">
      <c r="A60" s="7" t="s">
        <v>45</v>
      </c>
      <c r="B60" s="8">
        <v>3.667E-5</v>
      </c>
      <c r="C60" s="9">
        <v>2912.8</v>
      </c>
      <c r="D60" s="10">
        <v>0</v>
      </c>
      <c r="E60" s="9">
        <v>2912.8</v>
      </c>
      <c r="F60" s="9">
        <v>35452.630000000005</v>
      </c>
      <c r="G60" s="11"/>
      <c r="H60" s="9">
        <v>0</v>
      </c>
      <c r="I60" s="9">
        <v>0</v>
      </c>
      <c r="J60" s="9">
        <v>2912.8</v>
      </c>
      <c r="L60" s="10">
        <v>-4542.82</v>
      </c>
      <c r="M60" s="12">
        <v>2847.61</v>
      </c>
      <c r="N60" s="12">
        <v>1695.21</v>
      </c>
      <c r="O60" s="12">
        <v>0</v>
      </c>
      <c r="P60" s="10">
        <v>0</v>
      </c>
    </row>
    <row r="61" spans="1:16" ht="20.100000000000001" customHeight="1" x14ac:dyDescent="0.2">
      <c r="A61" s="7" t="s">
        <v>46</v>
      </c>
      <c r="B61" s="8">
        <v>1.35396E-3</v>
      </c>
      <c r="C61" s="9">
        <v>107548.63</v>
      </c>
      <c r="D61" s="10">
        <v>0</v>
      </c>
      <c r="E61" s="9">
        <v>107548.63</v>
      </c>
      <c r="F61" s="9">
        <v>999180.69000000006</v>
      </c>
      <c r="G61" s="11"/>
      <c r="H61" s="9">
        <v>0</v>
      </c>
      <c r="I61" s="9">
        <v>0</v>
      </c>
      <c r="J61" s="9">
        <v>107548.63</v>
      </c>
      <c r="L61" s="10">
        <v>-77767.97</v>
      </c>
      <c r="M61" s="12">
        <v>77767.97</v>
      </c>
      <c r="N61" s="12">
        <v>0</v>
      </c>
      <c r="O61" s="12">
        <v>0</v>
      </c>
      <c r="P61" s="10">
        <v>0</v>
      </c>
    </row>
    <row r="62" spans="1:16" ht="20.100000000000001" customHeight="1" x14ac:dyDescent="0.2">
      <c r="A62" s="7" t="s">
        <v>59</v>
      </c>
      <c r="B62" s="8">
        <v>9.9586699999999993E-3</v>
      </c>
      <c r="C62" s="9">
        <v>791043.51</v>
      </c>
      <c r="D62" s="10">
        <v>0</v>
      </c>
      <c r="E62" s="9">
        <v>791043.51</v>
      </c>
      <c r="F62" s="9">
        <v>7476922.9299999988</v>
      </c>
      <c r="G62" s="11"/>
      <c r="H62" s="9">
        <v>0</v>
      </c>
      <c r="I62" s="9">
        <v>0</v>
      </c>
      <c r="J62" s="9">
        <v>791043.51</v>
      </c>
      <c r="L62" s="10">
        <v>-609090.09</v>
      </c>
      <c r="M62" s="12">
        <v>609090.09</v>
      </c>
      <c r="N62" s="12">
        <v>0</v>
      </c>
      <c r="O62" s="12">
        <v>0</v>
      </c>
      <c r="P62" s="10">
        <v>0</v>
      </c>
    </row>
    <row r="63" spans="1:16" ht="20.100000000000001" customHeight="1" x14ac:dyDescent="0.2">
      <c r="A63" s="7" t="s">
        <v>47</v>
      </c>
      <c r="B63" s="8">
        <v>4.5836699999999998E-3</v>
      </c>
      <c r="C63" s="9">
        <v>364093.04</v>
      </c>
      <c r="D63" s="10">
        <v>0</v>
      </c>
      <c r="E63" s="9">
        <v>364093.04</v>
      </c>
      <c r="F63" s="9">
        <v>3508233.53</v>
      </c>
      <c r="G63" s="11"/>
      <c r="H63" s="9">
        <v>0</v>
      </c>
      <c r="I63" s="9">
        <v>0</v>
      </c>
      <c r="J63" s="9">
        <v>364093.04</v>
      </c>
      <c r="L63" s="10">
        <v>-299752.64999999997</v>
      </c>
      <c r="M63" s="12">
        <v>299752.64999999997</v>
      </c>
      <c r="N63" s="12">
        <v>0</v>
      </c>
      <c r="O63" s="12">
        <v>0</v>
      </c>
      <c r="P63" s="10">
        <v>0</v>
      </c>
    </row>
    <row r="64" spans="1:16" ht="20.100000000000001" customHeight="1" x14ac:dyDescent="0.2">
      <c r="A64" s="7" t="s">
        <v>48</v>
      </c>
      <c r="B64" s="8">
        <v>2.0235759999999998E-2</v>
      </c>
      <c r="C64" s="9">
        <v>1607379.96</v>
      </c>
      <c r="D64" s="10">
        <v>0</v>
      </c>
      <c r="E64" s="9">
        <v>1607379.96</v>
      </c>
      <c r="F64" s="9">
        <v>14716186.719999999</v>
      </c>
      <c r="G64" s="11"/>
      <c r="H64" s="9">
        <v>0</v>
      </c>
      <c r="I64" s="9">
        <v>0</v>
      </c>
      <c r="J64" s="9">
        <v>1607379.96</v>
      </c>
      <c r="L64" s="10">
        <v>-1099226.83</v>
      </c>
      <c r="M64" s="12">
        <v>1099226.83</v>
      </c>
      <c r="N64" s="12">
        <v>0</v>
      </c>
      <c r="O64" s="12">
        <v>0</v>
      </c>
      <c r="P64" s="10">
        <v>0</v>
      </c>
    </row>
    <row r="65" spans="1:16" ht="20.100000000000001" customHeight="1" x14ac:dyDescent="0.2">
      <c r="A65" s="7" t="s">
        <v>49</v>
      </c>
      <c r="B65" s="8">
        <v>3.89719E-3</v>
      </c>
      <c r="C65" s="9">
        <v>309564.11</v>
      </c>
      <c r="D65" s="10">
        <v>0</v>
      </c>
      <c r="E65" s="9">
        <v>309564.11</v>
      </c>
      <c r="F65" s="9">
        <v>2758967.8899999997</v>
      </c>
      <c r="G65" s="11"/>
      <c r="H65" s="9">
        <v>0</v>
      </c>
      <c r="I65" s="9">
        <v>0</v>
      </c>
      <c r="J65" s="9">
        <v>309564.11</v>
      </c>
      <c r="L65" s="10">
        <v>-189859.9</v>
      </c>
      <c r="M65" s="12">
        <v>189859.9</v>
      </c>
      <c r="N65" s="12">
        <v>0</v>
      </c>
      <c r="O65" s="12">
        <v>0</v>
      </c>
      <c r="P65" s="10">
        <v>0</v>
      </c>
    </row>
    <row r="66" spans="1:16" ht="20.100000000000001" customHeight="1" x14ac:dyDescent="0.2">
      <c r="A66" s="7" t="s">
        <v>50</v>
      </c>
      <c r="B66" s="8">
        <v>1.94641E-3</v>
      </c>
      <c r="C66" s="9">
        <v>154608.5</v>
      </c>
      <c r="D66" s="10">
        <v>0</v>
      </c>
      <c r="E66" s="9">
        <v>154608.5</v>
      </c>
      <c r="F66" s="9">
        <v>1416525.22</v>
      </c>
      <c r="G66" s="11"/>
      <c r="H66" s="9">
        <v>0</v>
      </c>
      <c r="I66" s="9">
        <v>0</v>
      </c>
      <c r="J66" s="9">
        <v>154608.5</v>
      </c>
      <c r="L66" s="10">
        <v>-106028.43000000001</v>
      </c>
      <c r="M66" s="12">
        <v>106028.43000000001</v>
      </c>
      <c r="N66" s="12">
        <v>0</v>
      </c>
      <c r="O66" s="12">
        <v>0</v>
      </c>
      <c r="P66" s="10">
        <v>0</v>
      </c>
    </row>
    <row r="67" spans="1:16" ht="20.100000000000001" customHeight="1" x14ac:dyDescent="0.2">
      <c r="A67" s="7" t="s">
        <v>51</v>
      </c>
      <c r="B67" s="8">
        <v>4.7961999999999999E-4</v>
      </c>
      <c r="C67" s="9">
        <v>38097.49</v>
      </c>
      <c r="D67" s="10">
        <v>0</v>
      </c>
      <c r="E67" s="9">
        <v>38097.49</v>
      </c>
      <c r="F67" s="9">
        <v>339744.2</v>
      </c>
      <c r="G67" s="11"/>
      <c r="H67" s="9">
        <v>0</v>
      </c>
      <c r="I67" s="9">
        <v>0</v>
      </c>
      <c r="J67" s="9">
        <v>38097.49</v>
      </c>
      <c r="L67" s="10">
        <v>-23424.69</v>
      </c>
      <c r="M67" s="12">
        <v>23424.69</v>
      </c>
      <c r="N67" s="12">
        <v>0</v>
      </c>
      <c r="O67" s="12">
        <v>0</v>
      </c>
      <c r="P67" s="10">
        <v>0</v>
      </c>
    </row>
    <row r="68" spans="1:16" ht="20.100000000000001" customHeight="1" x14ac:dyDescent="0.2">
      <c r="A68" s="7" t="s">
        <v>52</v>
      </c>
      <c r="B68" s="8">
        <v>3.1474679999999998E-2</v>
      </c>
      <c r="C68" s="9">
        <v>2500117.12</v>
      </c>
      <c r="D68" s="10">
        <v>0</v>
      </c>
      <c r="E68" s="9">
        <v>2500117.12</v>
      </c>
      <c r="F68" s="9">
        <v>22961577.890000001</v>
      </c>
      <c r="G68" s="11"/>
      <c r="H68" s="9">
        <v>0</v>
      </c>
      <c r="I68" s="9">
        <v>0</v>
      </c>
      <c r="J68" s="9">
        <v>2500117.12</v>
      </c>
      <c r="L68" s="10">
        <v>-1730653.6500000001</v>
      </c>
      <c r="M68" s="12">
        <v>1730653.6500000001</v>
      </c>
      <c r="N68" s="12">
        <v>0</v>
      </c>
      <c r="O68" s="12">
        <v>0</v>
      </c>
      <c r="P68" s="10">
        <v>0</v>
      </c>
    </row>
    <row r="69" spans="1:16" ht="20.100000000000001" customHeight="1" x14ac:dyDescent="0.2">
      <c r="A69" s="7" t="s">
        <v>53</v>
      </c>
      <c r="B69" s="8">
        <v>7.8140000000000002E-4</v>
      </c>
      <c r="C69" s="9">
        <v>62068.67</v>
      </c>
      <c r="D69" s="10">
        <v>0</v>
      </c>
      <c r="E69" s="9">
        <v>62068.67</v>
      </c>
      <c r="F69" s="9">
        <v>589100.05000000005</v>
      </c>
      <c r="G69" s="11"/>
      <c r="H69" s="9">
        <v>0</v>
      </c>
      <c r="I69" s="9">
        <v>0</v>
      </c>
      <c r="J69" s="9">
        <v>62068.67</v>
      </c>
      <c r="L69" s="10">
        <v>-48497.01</v>
      </c>
      <c r="M69" s="12">
        <v>48497.01</v>
      </c>
      <c r="N69" s="12">
        <v>0</v>
      </c>
      <c r="O69" s="12">
        <v>0</v>
      </c>
      <c r="P69" s="10">
        <v>0</v>
      </c>
    </row>
    <row r="70" spans="1:16" ht="20.100000000000001" customHeight="1" x14ac:dyDescent="0.2">
      <c r="A70" s="7" t="s">
        <v>54</v>
      </c>
      <c r="B70" s="8">
        <v>8.5685799999999993E-3</v>
      </c>
      <c r="C70" s="9">
        <v>680624.98</v>
      </c>
      <c r="D70" s="10">
        <v>0</v>
      </c>
      <c r="E70" s="9">
        <v>680624.98</v>
      </c>
      <c r="F70" s="9">
        <v>6493669.7300000004</v>
      </c>
      <c r="G70" s="11"/>
      <c r="H70" s="9">
        <v>0</v>
      </c>
      <c r="I70" s="9">
        <v>0</v>
      </c>
      <c r="J70" s="9">
        <v>680624.98</v>
      </c>
      <c r="L70" s="10">
        <v>-541613.96</v>
      </c>
      <c r="M70" s="12">
        <v>541613.96</v>
      </c>
      <c r="N70" s="12">
        <v>0</v>
      </c>
      <c r="O70" s="12">
        <v>0</v>
      </c>
      <c r="P70" s="10">
        <v>0</v>
      </c>
    </row>
    <row r="71" spans="1:16" ht="20.100000000000001" customHeight="1" x14ac:dyDescent="0.2">
      <c r="A71" s="7" t="s">
        <v>55</v>
      </c>
      <c r="B71" s="8">
        <v>3.5697300000000001E-3</v>
      </c>
      <c r="C71" s="9">
        <v>283553.09999999998</v>
      </c>
      <c r="D71" s="10">
        <v>0</v>
      </c>
      <c r="E71" s="9">
        <v>283553.09999999998</v>
      </c>
      <c r="F71" s="9">
        <v>2696042.61</v>
      </c>
      <c r="G71" s="11"/>
      <c r="H71" s="9">
        <v>0</v>
      </c>
      <c r="I71" s="9">
        <v>0</v>
      </c>
      <c r="J71" s="9">
        <v>283553.09999999998</v>
      </c>
      <c r="L71" s="10">
        <v>-222949.75</v>
      </c>
      <c r="M71" s="12">
        <v>222949.75</v>
      </c>
      <c r="N71" s="12">
        <v>0</v>
      </c>
      <c r="O71" s="12">
        <v>0</v>
      </c>
      <c r="P71" s="10">
        <v>0</v>
      </c>
    </row>
    <row r="72" spans="1:16" ht="20.100000000000001" customHeight="1" x14ac:dyDescent="0.2">
      <c r="A72" s="7" t="s">
        <v>56</v>
      </c>
      <c r="B72" s="8">
        <v>4.3077499999999999E-3</v>
      </c>
      <c r="C72" s="9">
        <v>342175.98</v>
      </c>
      <c r="D72" s="10">
        <v>0</v>
      </c>
      <c r="E72" s="9">
        <v>342175.98</v>
      </c>
      <c r="F72" s="9">
        <v>3203746.29</v>
      </c>
      <c r="G72" s="11"/>
      <c r="H72" s="9">
        <v>0</v>
      </c>
      <c r="I72" s="9">
        <v>0</v>
      </c>
      <c r="J72" s="9">
        <v>342175.98</v>
      </c>
      <c r="L72" s="10">
        <v>-254615.58000000002</v>
      </c>
      <c r="M72" s="12">
        <v>254615.58000000002</v>
      </c>
      <c r="N72" s="12">
        <v>0</v>
      </c>
      <c r="O72" s="12">
        <v>0</v>
      </c>
      <c r="P72" s="10">
        <v>0</v>
      </c>
    </row>
    <row r="73" spans="1:16" ht="20.100000000000001" customHeight="1" x14ac:dyDescent="0.2">
      <c r="A73" s="13" t="s">
        <v>64</v>
      </c>
      <c r="B73" s="8">
        <v>0.99999999999999978</v>
      </c>
      <c r="C73" s="9">
        <v>79432646.110000014</v>
      </c>
      <c r="D73" s="10">
        <v>-107381.61</v>
      </c>
      <c r="E73" s="9">
        <v>79325264.500000015</v>
      </c>
      <c r="F73" s="9">
        <v>740740579.73999977</v>
      </c>
      <c r="G73" s="11"/>
      <c r="H73" s="9">
        <v>107381.61000000023</v>
      </c>
      <c r="I73" s="9">
        <v>107381.61000000023</v>
      </c>
      <c r="J73" s="9">
        <v>79432646.110000014</v>
      </c>
      <c r="L73" s="10">
        <v>-58241379.069999993</v>
      </c>
      <c r="M73" s="14">
        <v>57578033.549999997</v>
      </c>
      <c r="N73" s="14">
        <v>553245.79</v>
      </c>
      <c r="O73" s="14">
        <v>107381.61000000023</v>
      </c>
      <c r="P73" s="10">
        <v>-2718.119999995557</v>
      </c>
    </row>
    <row r="74" spans="1:16" ht="19.5" customHeight="1" x14ac:dyDescent="0.2"/>
    <row r="75" spans="1:16" ht="19.5" customHeight="1" x14ac:dyDescent="0.25">
      <c r="A75" s="15" t="s">
        <v>70</v>
      </c>
      <c r="I75" s="1" t="s">
        <v>74</v>
      </c>
    </row>
    <row r="76" spans="1:16" ht="47.25" x14ac:dyDescent="0.25">
      <c r="A76" s="3" t="s">
        <v>62</v>
      </c>
      <c r="B76" s="4" t="s">
        <v>61</v>
      </c>
      <c r="C76" s="5" t="s">
        <v>86</v>
      </c>
      <c r="D76" s="5" t="s">
        <v>87</v>
      </c>
      <c r="E76" s="5" t="s">
        <v>85</v>
      </c>
      <c r="F76" s="4" t="s">
        <v>84</v>
      </c>
      <c r="G76" s="4" t="s">
        <v>60</v>
      </c>
      <c r="H76" s="6"/>
      <c r="I76" s="5" t="s">
        <v>75</v>
      </c>
      <c r="J76" s="4" t="s">
        <v>76</v>
      </c>
      <c r="K76" s="4" t="s">
        <v>82</v>
      </c>
      <c r="L76" s="4" t="s">
        <v>88</v>
      </c>
      <c r="M76" s="4" t="s">
        <v>83</v>
      </c>
    </row>
    <row r="77" spans="1:16" ht="19.5" customHeight="1" x14ac:dyDescent="0.2">
      <c r="A77" s="7" t="s">
        <v>3</v>
      </c>
      <c r="B77" s="8">
        <v>8.2985699999999999E-3</v>
      </c>
      <c r="C77" s="9">
        <v>-367173.14000000007</v>
      </c>
      <c r="D77" s="9">
        <v>-2132241.77</v>
      </c>
      <c r="E77" s="9">
        <v>0</v>
      </c>
      <c r="F77" s="9">
        <f>+Table167[[#This Row],[July 2025
County Payment for
September 2024 Adj]]+Table167[[#This Row],[July 2025
County Payment for
June 2025 Adj]]+Table167[[#This Row],[July 2025
FY 2024-25 Adj from
Mental Health Base]]</f>
        <v>-2499414.91</v>
      </c>
      <c r="G77" s="9">
        <v>3051081.2299999995</v>
      </c>
      <c r="H77" s="11"/>
      <c r="I77" s="10">
        <v>-957609.2300000001</v>
      </c>
      <c r="J77" s="12">
        <v>303689.03000000003</v>
      </c>
      <c r="K77" s="12">
        <v>286747.06</v>
      </c>
      <c r="L77" s="12">
        <v>367173.14000000007</v>
      </c>
      <c r="M77" s="10">
        <v>0</v>
      </c>
    </row>
    <row r="78" spans="1:16" ht="19.5" customHeight="1" x14ac:dyDescent="0.2">
      <c r="A78" s="7" t="s">
        <v>4</v>
      </c>
      <c r="B78" s="8">
        <v>0</v>
      </c>
      <c r="C78" s="9">
        <v>-2062.3099999999995</v>
      </c>
      <c r="D78" s="9">
        <v>-6757.04</v>
      </c>
      <c r="E78" s="9">
        <v>0</v>
      </c>
      <c r="F78" s="9">
        <f>+Table167[[#This Row],[July 2025
County Payment for
September 2024 Adj]]+Table167[[#This Row],[July 2025
County Payment for
June 2025 Adj]]+Table167[[#This Row],[July 2025
FY 2024-25 Adj from
Mental Health Base]]</f>
        <v>-8819.3499999999985</v>
      </c>
      <c r="G78" s="9">
        <v>0</v>
      </c>
      <c r="H78" s="11"/>
      <c r="I78" s="10">
        <v>-2062.3099999999995</v>
      </c>
      <c r="J78" s="12">
        <v>0</v>
      </c>
      <c r="K78" s="12">
        <v>0</v>
      </c>
      <c r="L78" s="12">
        <v>2062.3099999999995</v>
      </c>
      <c r="M78" s="10">
        <v>0</v>
      </c>
    </row>
    <row r="79" spans="1:16" ht="19.5" customHeight="1" x14ac:dyDescent="0.2">
      <c r="A79" s="7" t="s">
        <v>5</v>
      </c>
      <c r="B79" s="8">
        <v>5.4615000000000002E-4</v>
      </c>
      <c r="C79" s="9">
        <v>0</v>
      </c>
      <c r="D79" s="9">
        <v>-5410.53</v>
      </c>
      <c r="E79" s="9">
        <v>0</v>
      </c>
      <c r="F79" s="9">
        <f>+Table167[[#This Row],[July 2025
County Payment for
September 2024 Adj]]+Table167[[#This Row],[July 2025
County Payment for
June 2025 Adj]]+Table167[[#This Row],[July 2025
FY 2024-25 Adj from
Mental Health Base]]</f>
        <v>-5410.53</v>
      </c>
      <c r="G79" s="9">
        <v>200799.42000000004</v>
      </c>
      <c r="H79" s="11"/>
      <c r="I79" s="10">
        <v>-21844.500000000004</v>
      </c>
      <c r="J79" s="12">
        <v>19986.55</v>
      </c>
      <c r="K79" s="12">
        <v>1857.9500000000044</v>
      </c>
      <c r="L79" s="12">
        <v>0</v>
      </c>
      <c r="M79" s="10">
        <v>0</v>
      </c>
    </row>
    <row r="80" spans="1:16" ht="19.5" customHeight="1" x14ac:dyDescent="0.2">
      <c r="A80" s="7" t="s">
        <v>6</v>
      </c>
      <c r="B80" s="8">
        <v>6.5260099999999996E-3</v>
      </c>
      <c r="C80" s="9">
        <v>0</v>
      </c>
      <c r="D80" s="9">
        <v>-101798.47</v>
      </c>
      <c r="E80" s="9">
        <v>0</v>
      </c>
      <c r="F80" s="9">
        <f>+Table167[[#This Row],[July 2025
County Payment for
September 2024 Adj]]+Table167[[#This Row],[July 2025
County Payment for
June 2025 Adj]]+Table167[[#This Row],[July 2025
FY 2024-25 Adj from
Mental Health Base]]</f>
        <v>-101798.47</v>
      </c>
      <c r="G80" s="9">
        <v>2399375.63</v>
      </c>
      <c r="H80" s="11"/>
      <c r="I80" s="10">
        <v>-272360.29000000004</v>
      </c>
      <c r="J80" s="12">
        <v>238821.59</v>
      </c>
      <c r="K80" s="12">
        <v>33538.700000000041</v>
      </c>
      <c r="L80" s="12">
        <v>0</v>
      </c>
      <c r="M80" s="10">
        <v>0</v>
      </c>
    </row>
    <row r="81" spans="1:13" ht="19.5" customHeight="1" x14ac:dyDescent="0.2">
      <c r="A81" s="7" t="s">
        <v>7</v>
      </c>
      <c r="B81" s="8">
        <v>6.8745999999999998E-4</v>
      </c>
      <c r="C81" s="9">
        <v>0</v>
      </c>
      <c r="D81" s="9">
        <v>-27811.99</v>
      </c>
      <c r="E81" s="9">
        <v>0</v>
      </c>
      <c r="F81" s="9">
        <f>+Table167[[#This Row],[July 2025
County Payment for
September 2024 Adj]]+Table167[[#This Row],[July 2025
County Payment for
June 2025 Adj]]+Table167[[#This Row],[July 2025
FY 2024-25 Adj from
Mental Health Base]]</f>
        <v>-27811.99</v>
      </c>
      <c r="G81" s="9">
        <v>252753.94</v>
      </c>
      <c r="H81" s="11"/>
      <c r="I81" s="10">
        <v>-33906.400000000001</v>
      </c>
      <c r="J81" s="12">
        <v>25157.84</v>
      </c>
      <c r="K81" s="12">
        <v>8748.5600000000013</v>
      </c>
      <c r="L81" s="12">
        <v>0</v>
      </c>
      <c r="M81" s="10">
        <v>0</v>
      </c>
    </row>
    <row r="82" spans="1:13" ht="19.5" customHeight="1" x14ac:dyDescent="0.2">
      <c r="A82" s="7" t="s">
        <v>8</v>
      </c>
      <c r="B82" s="8">
        <v>3.4918999999999998E-4</v>
      </c>
      <c r="C82" s="9">
        <v>0</v>
      </c>
      <c r="D82" s="9">
        <v>-10697.58</v>
      </c>
      <c r="E82" s="9">
        <v>0</v>
      </c>
      <c r="F82" s="9">
        <f>+Table167[[#This Row],[July 2025
County Payment for
September 2024 Adj]]+Table167[[#This Row],[July 2025
County Payment for
June 2025 Adj]]+Table167[[#This Row],[July 2025
FY 2024-25 Adj from
Mental Health Base]]</f>
        <v>-10697.58</v>
      </c>
      <c r="G82" s="9">
        <v>133524.47000000006</v>
      </c>
      <c r="H82" s="11"/>
      <c r="I82" s="10">
        <v>-17744.62</v>
      </c>
      <c r="J82" s="12">
        <v>12778.73</v>
      </c>
      <c r="K82" s="12">
        <v>4965.8899999999994</v>
      </c>
      <c r="L82" s="12">
        <v>0</v>
      </c>
      <c r="M82" s="10">
        <v>0</v>
      </c>
    </row>
    <row r="83" spans="1:13" ht="19.5" customHeight="1" x14ac:dyDescent="0.2">
      <c r="A83" s="7" t="s">
        <v>9</v>
      </c>
      <c r="B83" s="8">
        <v>1.888807E-2</v>
      </c>
      <c r="C83" s="9">
        <v>0</v>
      </c>
      <c r="D83" s="9">
        <v>-475411.04</v>
      </c>
      <c r="E83" s="9">
        <v>0</v>
      </c>
      <c r="F83" s="9">
        <f>+Table167[[#This Row],[July 2025
County Payment for
September 2024 Adj]]+Table167[[#This Row],[July 2025
County Payment for
June 2025 Adj]]+Table167[[#This Row],[July 2025
FY 2024-25 Adj from
Mental Health Base]]</f>
        <v>-475411.04</v>
      </c>
      <c r="G83" s="9">
        <v>6944453.790000001</v>
      </c>
      <c r="H83" s="11"/>
      <c r="I83" s="10">
        <v>-843460.94</v>
      </c>
      <c r="J83" s="12">
        <v>691215.44</v>
      </c>
      <c r="K83" s="12">
        <v>152245.5</v>
      </c>
      <c r="L83" s="12">
        <v>0</v>
      </c>
      <c r="M83" s="10">
        <v>0</v>
      </c>
    </row>
    <row r="84" spans="1:13" ht="19.5" customHeight="1" x14ac:dyDescent="0.2">
      <c r="A84" s="7" t="s">
        <v>10</v>
      </c>
      <c r="B84" s="8">
        <v>1.54116E-3</v>
      </c>
      <c r="C84" s="9">
        <v>0</v>
      </c>
      <c r="D84" s="9">
        <v>-33872.39</v>
      </c>
      <c r="E84" s="9">
        <v>0</v>
      </c>
      <c r="F84" s="9">
        <f>+Table167[[#This Row],[July 2025
County Payment for
September 2024 Adj]]+Table167[[#This Row],[July 2025
County Payment for
June 2025 Adj]]+Table167[[#This Row],[July 2025
FY 2024-25 Adj from
Mental Health Base]]</f>
        <v>-33872.39</v>
      </c>
      <c r="G84" s="9">
        <v>571475.71000000008</v>
      </c>
      <c r="H84" s="11"/>
      <c r="I84" s="10">
        <v>-68799.97</v>
      </c>
      <c r="J84" s="12">
        <v>56399.29</v>
      </c>
      <c r="K84" s="12">
        <v>12400.68</v>
      </c>
      <c r="L84" s="12">
        <v>0</v>
      </c>
      <c r="M84" s="10">
        <v>0</v>
      </c>
    </row>
    <row r="85" spans="1:13" ht="19.5" customHeight="1" x14ac:dyDescent="0.2">
      <c r="A85" s="7" t="s">
        <v>11</v>
      </c>
      <c r="B85" s="8">
        <v>2.0169200000000002E-3</v>
      </c>
      <c r="C85" s="9">
        <v>0</v>
      </c>
      <c r="D85" s="9">
        <v>-51289.56</v>
      </c>
      <c r="E85" s="9">
        <v>0</v>
      </c>
      <c r="F85" s="9">
        <f>+Table167[[#This Row],[July 2025
County Payment for
September 2024 Adj]]+Table167[[#This Row],[July 2025
County Payment for
June 2025 Adj]]+Table167[[#This Row],[July 2025
FY 2024-25 Adj from
Mental Health Base]]</f>
        <v>-51289.56</v>
      </c>
      <c r="G85" s="9">
        <v>745825.92999999993</v>
      </c>
      <c r="H85" s="11"/>
      <c r="I85" s="10">
        <v>-91532.680000000008</v>
      </c>
      <c r="J85" s="12">
        <v>73809.88</v>
      </c>
      <c r="K85" s="12">
        <v>17722.800000000003</v>
      </c>
      <c r="L85" s="12">
        <v>0</v>
      </c>
      <c r="M85" s="10">
        <v>0</v>
      </c>
    </row>
    <row r="86" spans="1:13" ht="19.5" customHeight="1" x14ac:dyDescent="0.2">
      <c r="A86" s="7" t="s">
        <v>12</v>
      </c>
      <c r="B86" s="8">
        <v>5.6261190000000003E-2</v>
      </c>
      <c r="C86" s="9">
        <v>0</v>
      </c>
      <c r="D86" s="9">
        <v>-383444.06</v>
      </c>
      <c r="E86" s="9">
        <v>0</v>
      </c>
      <c r="F86" s="9">
        <f>+Table167[[#This Row],[July 2025
County Payment for
September 2024 Adj]]+Table167[[#This Row],[July 2025
County Payment for
June 2025 Adj]]+Table167[[#This Row],[July 2025
FY 2024-25 Adj from
Mental Health Base]]</f>
        <v>-383444.06</v>
      </c>
      <c r="G86" s="9">
        <v>20685185.640000004</v>
      </c>
      <c r="H86" s="11"/>
      <c r="I86" s="10">
        <v>-2197212.42</v>
      </c>
      <c r="J86" s="12">
        <v>2058897.66</v>
      </c>
      <c r="K86" s="12">
        <v>138314.76</v>
      </c>
      <c r="L86" s="12">
        <v>0</v>
      </c>
      <c r="M86" s="10">
        <v>0</v>
      </c>
    </row>
    <row r="87" spans="1:13" ht="19.5" customHeight="1" x14ac:dyDescent="0.2">
      <c r="A87" s="7" t="s">
        <v>13</v>
      </c>
      <c r="B87" s="8">
        <v>8.9729000000000002E-4</v>
      </c>
      <c r="C87" s="9">
        <v>0</v>
      </c>
      <c r="D87" s="9">
        <v>-45840.7</v>
      </c>
      <c r="E87" s="9">
        <v>0</v>
      </c>
      <c r="F87" s="9">
        <f>+Table167[[#This Row],[July 2025
County Payment for
September 2024 Adj]]+Table167[[#This Row],[July 2025
County Payment for
June 2025 Adj]]+Table167[[#This Row],[July 2025
FY 2024-25 Adj from
Mental Health Base]]</f>
        <v>-45840.7</v>
      </c>
      <c r="G87" s="9">
        <v>333870.83</v>
      </c>
      <c r="H87" s="11"/>
      <c r="I87" s="10">
        <v>-48378.8</v>
      </c>
      <c r="J87" s="12">
        <v>32836.639999999999</v>
      </c>
      <c r="K87" s="12">
        <v>15542.160000000003</v>
      </c>
      <c r="L87" s="12">
        <v>0</v>
      </c>
      <c r="M87" s="10">
        <v>0</v>
      </c>
    </row>
    <row r="88" spans="1:13" ht="19.5" customHeight="1" x14ac:dyDescent="0.2">
      <c r="A88" s="7" t="s">
        <v>14</v>
      </c>
      <c r="B88" s="8">
        <v>4.0235699999999998E-3</v>
      </c>
      <c r="C88" s="9">
        <v>0</v>
      </c>
      <c r="D88" s="9">
        <v>-52924.959999999999</v>
      </c>
      <c r="E88" s="9">
        <v>0</v>
      </c>
      <c r="F88" s="9">
        <f>+Table167[[#This Row],[July 2025
County Payment for
September 2024 Adj]]+Table167[[#This Row],[July 2025
County Payment for
June 2025 Adj]]+Table167[[#This Row],[July 2025
FY 2024-25 Adj from
Mental Health Base]]</f>
        <v>-52924.959999999999</v>
      </c>
      <c r="G88" s="9">
        <v>1537168.6</v>
      </c>
      <c r="H88" s="11"/>
      <c r="I88" s="10">
        <v>-182575.29000000004</v>
      </c>
      <c r="J88" s="12">
        <v>147243.93</v>
      </c>
      <c r="K88" s="12">
        <v>35331.360000000044</v>
      </c>
      <c r="L88" s="12">
        <v>0</v>
      </c>
      <c r="M88" s="10">
        <v>0</v>
      </c>
    </row>
    <row r="89" spans="1:13" ht="19.5" customHeight="1" x14ac:dyDescent="0.2">
      <c r="A89" s="7" t="s">
        <v>15</v>
      </c>
      <c r="B89" s="8">
        <v>9.6882800000000005E-3</v>
      </c>
      <c r="C89" s="9">
        <v>0</v>
      </c>
      <c r="D89" s="9">
        <v>-202842.7</v>
      </c>
      <c r="E89" s="9">
        <v>0</v>
      </c>
      <c r="F89" s="9">
        <f>+Table167[[#This Row],[July 2025
County Payment for
September 2024 Adj]]+Table167[[#This Row],[July 2025
County Payment for
June 2025 Adj]]+Table167[[#This Row],[July 2025
FY 2024-25 Adj from
Mental Health Base]]</f>
        <v>-202842.7</v>
      </c>
      <c r="G89" s="9">
        <v>3701283.7499999995</v>
      </c>
      <c r="H89" s="11"/>
      <c r="I89" s="10">
        <v>-462623.18999999994</v>
      </c>
      <c r="J89" s="12">
        <v>354545.95</v>
      </c>
      <c r="K89" s="12">
        <v>108077.23999999993</v>
      </c>
      <c r="L89" s="12">
        <v>0</v>
      </c>
      <c r="M89" s="10">
        <v>0</v>
      </c>
    </row>
    <row r="90" spans="1:13" ht="19.5" customHeight="1" x14ac:dyDescent="0.2">
      <c r="A90" s="7" t="s">
        <v>16</v>
      </c>
      <c r="B90" s="8">
        <v>1.573E-4</v>
      </c>
      <c r="C90" s="9">
        <v>0</v>
      </c>
      <c r="D90" s="9">
        <v>-13242.6</v>
      </c>
      <c r="E90" s="9">
        <v>0</v>
      </c>
      <c r="F90" s="9">
        <f>+Table167[[#This Row],[July 2025
County Payment for
September 2024 Adj]]+Table167[[#This Row],[July 2025
County Payment for
June 2025 Adj]]+Table167[[#This Row],[July 2025
FY 2024-25 Adj from
Mental Health Base]]</f>
        <v>-13242.6</v>
      </c>
      <c r="G90" s="9">
        <v>57833.469999999994</v>
      </c>
      <c r="H90" s="11"/>
      <c r="I90" s="10">
        <v>-9857.7400000000016</v>
      </c>
      <c r="J90" s="12">
        <v>5756.44</v>
      </c>
      <c r="K90" s="12">
        <v>4101.300000000002</v>
      </c>
      <c r="L90" s="12">
        <v>0</v>
      </c>
      <c r="M90" s="10">
        <v>0</v>
      </c>
    </row>
    <row r="91" spans="1:13" ht="19.5" customHeight="1" x14ac:dyDescent="0.2">
      <c r="A91" s="7" t="s">
        <v>17</v>
      </c>
      <c r="B91" s="8">
        <v>5.0920840000000002E-2</v>
      </c>
      <c r="C91" s="9">
        <v>0</v>
      </c>
      <c r="D91" s="9">
        <v>-131325.48000000001</v>
      </c>
      <c r="E91" s="9">
        <v>0</v>
      </c>
      <c r="F91" s="9">
        <f>+Table167[[#This Row],[July 2025
County Payment for
September 2024 Adj]]+Table167[[#This Row],[July 2025
County Payment for
June 2025 Adj]]+Table167[[#This Row],[July 2025
FY 2024-25 Adj from
Mental Health Base]]</f>
        <v>-131325.48000000001</v>
      </c>
      <c r="G91" s="9">
        <v>19083164.420000002</v>
      </c>
      <c r="H91" s="11"/>
      <c r="I91" s="10">
        <v>-2033123.2400000002</v>
      </c>
      <c r="J91" s="12">
        <v>1863465.71</v>
      </c>
      <c r="K91" s="12">
        <v>169657.53000000026</v>
      </c>
      <c r="L91" s="12">
        <v>0</v>
      </c>
      <c r="M91" s="10">
        <v>0</v>
      </c>
    </row>
    <row r="92" spans="1:13" ht="19.5" customHeight="1" x14ac:dyDescent="0.2">
      <c r="A92" s="7" t="s">
        <v>18</v>
      </c>
      <c r="B92" s="8">
        <v>7.1240899999999996E-3</v>
      </c>
      <c r="C92" s="9">
        <v>0</v>
      </c>
      <c r="D92" s="9">
        <v>-127022.16</v>
      </c>
      <c r="E92" s="9">
        <v>0</v>
      </c>
      <c r="F92" s="9">
        <f>+Table167[[#This Row],[July 2025
County Payment for
September 2024 Adj]]+Table167[[#This Row],[July 2025
County Payment for
June 2025 Adj]]+Table167[[#This Row],[July 2025
FY 2024-25 Adj from
Mental Health Base]]</f>
        <v>-127022.16</v>
      </c>
      <c r="G92" s="9">
        <v>2680051.0299999998</v>
      </c>
      <c r="H92" s="11"/>
      <c r="I92" s="10">
        <v>-320723.62</v>
      </c>
      <c r="J92" s="12">
        <v>260708.53</v>
      </c>
      <c r="K92" s="12">
        <v>60015.09</v>
      </c>
      <c r="L92" s="12">
        <v>0</v>
      </c>
      <c r="M92" s="10">
        <v>0</v>
      </c>
    </row>
    <row r="93" spans="1:13" ht="19.5" customHeight="1" x14ac:dyDescent="0.2">
      <c r="A93" s="7" t="s">
        <v>19</v>
      </c>
      <c r="B93" s="8">
        <v>2.7085999999999998E-3</v>
      </c>
      <c r="C93" s="9">
        <v>0</v>
      </c>
      <c r="D93" s="9">
        <v>-47584.01</v>
      </c>
      <c r="E93" s="9">
        <v>0</v>
      </c>
      <c r="F93" s="9">
        <f>+Table167[[#This Row],[July 2025
County Payment for
September 2024 Adj]]+Table167[[#This Row],[July 2025
County Payment for
June 2025 Adj]]+Table167[[#This Row],[July 2025
FY 2024-25 Adj from
Mental Health Base]]</f>
        <v>-47584.01</v>
      </c>
      <c r="G93" s="9">
        <v>996974.66999999981</v>
      </c>
      <c r="H93" s="11"/>
      <c r="I93" s="10">
        <v>-115012.17</v>
      </c>
      <c r="J93" s="12">
        <v>99122.15</v>
      </c>
      <c r="K93" s="12">
        <v>15890.020000000004</v>
      </c>
      <c r="L93" s="12">
        <v>0</v>
      </c>
      <c r="M93" s="10">
        <v>0</v>
      </c>
    </row>
    <row r="94" spans="1:13" ht="19.5" customHeight="1" x14ac:dyDescent="0.2">
      <c r="A94" s="7" t="s">
        <v>20</v>
      </c>
      <c r="B94" s="8">
        <v>1.20874E-3</v>
      </c>
      <c r="C94" s="9">
        <v>0</v>
      </c>
      <c r="D94" s="9">
        <v>-2311.17</v>
      </c>
      <c r="E94" s="9">
        <v>0</v>
      </c>
      <c r="F94" s="9">
        <f>+Table167[[#This Row],[July 2025
County Payment for
September 2024 Adj]]+Table167[[#This Row],[July 2025
County Payment for
June 2025 Adj]]+Table167[[#This Row],[July 2025
FY 2024-25 Adj from
Mental Health Base]]</f>
        <v>-2311.17</v>
      </c>
      <c r="G94" s="9">
        <v>444409.57000000007</v>
      </c>
      <c r="H94" s="11"/>
      <c r="I94" s="10">
        <v>-45396.909999999996</v>
      </c>
      <c r="J94" s="12">
        <v>44234.26</v>
      </c>
      <c r="K94" s="12">
        <v>1162.6499999999942</v>
      </c>
      <c r="L94" s="12">
        <v>0</v>
      </c>
      <c r="M94" s="10">
        <v>0</v>
      </c>
    </row>
    <row r="95" spans="1:13" ht="19.5" customHeight="1" x14ac:dyDescent="0.2">
      <c r="A95" s="7" t="s">
        <v>21</v>
      </c>
      <c r="B95" s="8">
        <v>0.34036537</v>
      </c>
      <c r="C95" s="9">
        <v>0</v>
      </c>
      <c r="D95" s="9">
        <v>-5768875.5199999996</v>
      </c>
      <c r="E95" s="9">
        <v>0</v>
      </c>
      <c r="F95" s="9">
        <f>+Table167[[#This Row],[July 2025
County Payment for
September 2024 Adj]]+Table167[[#This Row],[July 2025
County Payment for
June 2025 Adj]]+Table167[[#This Row],[July 2025
FY 2024-25 Adj from
Mental Health Base]]</f>
        <v>-5768875.5199999996</v>
      </c>
      <c r="G95" s="9">
        <v>125139920.82000001</v>
      </c>
      <c r="H95" s="11"/>
      <c r="I95" s="10">
        <v>-14345266.829999998</v>
      </c>
      <c r="J95" s="12">
        <v>12455788.15</v>
      </c>
      <c r="K95" s="12">
        <v>1889478.6799999978</v>
      </c>
      <c r="L95" s="12">
        <v>0</v>
      </c>
      <c r="M95" s="10">
        <v>0</v>
      </c>
    </row>
    <row r="96" spans="1:13" ht="19.5" customHeight="1" x14ac:dyDescent="0.2">
      <c r="A96" s="7" t="s">
        <v>22</v>
      </c>
      <c r="B96" s="8">
        <v>7.6359699999999997E-3</v>
      </c>
      <c r="C96" s="9">
        <v>0</v>
      </c>
      <c r="D96" s="9">
        <v>-115299.94</v>
      </c>
      <c r="E96" s="9">
        <v>0</v>
      </c>
      <c r="F96" s="9">
        <f>+Table167[[#This Row],[July 2025
County Payment for
September 2024 Adj]]+Table167[[#This Row],[July 2025
County Payment for
June 2025 Adj]]+Table167[[#This Row],[July 2025
FY 2024-25 Adj from
Mental Health Base]]</f>
        <v>-115299.94</v>
      </c>
      <c r="G96" s="9">
        <v>2807467.4000000004</v>
      </c>
      <c r="H96" s="11"/>
      <c r="I96" s="10">
        <v>-317520.34000000003</v>
      </c>
      <c r="J96" s="12">
        <v>279440.95</v>
      </c>
      <c r="K96" s="12">
        <v>38079.390000000014</v>
      </c>
      <c r="L96" s="12">
        <v>0</v>
      </c>
      <c r="M96" s="10">
        <v>0</v>
      </c>
    </row>
    <row r="97" spans="1:13" ht="19.5" customHeight="1" x14ac:dyDescent="0.2">
      <c r="A97" s="7" t="s">
        <v>23</v>
      </c>
      <c r="B97" s="8">
        <v>2.06442E-3</v>
      </c>
      <c r="C97" s="9">
        <v>0</v>
      </c>
      <c r="D97" s="9">
        <v>-106671.2</v>
      </c>
      <c r="E97" s="9">
        <v>0</v>
      </c>
      <c r="F97" s="9">
        <f>+Table167[[#This Row],[July 2025
County Payment for
September 2024 Adj]]+Table167[[#This Row],[July 2025
County Payment for
June 2025 Adj]]+Table167[[#This Row],[July 2025
FY 2024-25 Adj from
Mental Health Base]]</f>
        <v>-106671.2</v>
      </c>
      <c r="G97" s="9">
        <v>759011.87</v>
      </c>
      <c r="H97" s="11"/>
      <c r="I97" s="10">
        <v>-108886.23000000001</v>
      </c>
      <c r="J97" s="12">
        <v>75548.17</v>
      </c>
      <c r="K97" s="12">
        <v>33338.060000000012</v>
      </c>
      <c r="L97" s="12">
        <v>0</v>
      </c>
      <c r="M97" s="10">
        <v>0</v>
      </c>
    </row>
    <row r="98" spans="1:13" ht="19.5" customHeight="1" x14ac:dyDescent="0.2">
      <c r="A98" s="7" t="s">
        <v>24</v>
      </c>
      <c r="B98" s="8">
        <v>5.4927999999999997E-4</v>
      </c>
      <c r="C98" s="9">
        <v>0</v>
      </c>
      <c r="D98" s="9">
        <v>-13624.24</v>
      </c>
      <c r="E98" s="9">
        <v>0</v>
      </c>
      <c r="F98" s="9">
        <f>+Table167[[#This Row],[July 2025
County Payment for
September 2024 Adj]]+Table167[[#This Row],[July 2025
County Payment for
June 2025 Adj]]+Table167[[#This Row],[July 2025
FY 2024-25 Adj from
Mental Health Base]]</f>
        <v>-13624.24</v>
      </c>
      <c r="G98" s="9">
        <v>201950.19999999995</v>
      </c>
      <c r="H98" s="11"/>
      <c r="I98" s="10">
        <v>-24467.130000000005</v>
      </c>
      <c r="J98" s="12">
        <v>20101.09</v>
      </c>
      <c r="K98" s="12">
        <v>4366.0400000000045</v>
      </c>
      <c r="L98" s="12">
        <v>0</v>
      </c>
      <c r="M98" s="10">
        <v>0</v>
      </c>
    </row>
    <row r="99" spans="1:13" ht="19.5" customHeight="1" x14ac:dyDescent="0.2">
      <c r="A99" s="7" t="s">
        <v>25</v>
      </c>
      <c r="B99" s="8">
        <v>2.0421900000000002E-3</v>
      </c>
      <c r="C99" s="9">
        <v>0</v>
      </c>
      <c r="D99" s="9">
        <v>-44973.32</v>
      </c>
      <c r="E99" s="9">
        <v>0</v>
      </c>
      <c r="F99" s="9">
        <f>+Table167[[#This Row],[July 2025
County Payment for
September 2024 Adj]]+Table167[[#This Row],[July 2025
County Payment for
June 2025 Adj]]+Table167[[#This Row],[July 2025
FY 2024-25 Adj from
Mental Health Base]]</f>
        <v>-44973.32</v>
      </c>
      <c r="G99" s="9">
        <v>750838.71000000008</v>
      </c>
      <c r="H99" s="11"/>
      <c r="I99" s="10">
        <v>-89233.51</v>
      </c>
      <c r="J99" s="12">
        <v>74734.649999999994</v>
      </c>
      <c r="K99" s="12">
        <v>14498.86</v>
      </c>
      <c r="L99" s="12">
        <v>0</v>
      </c>
      <c r="M99" s="10">
        <v>0</v>
      </c>
    </row>
    <row r="100" spans="1:13" ht="19.5" customHeight="1" x14ac:dyDescent="0.2">
      <c r="A100" s="7" t="s">
        <v>26</v>
      </c>
      <c r="B100" s="8">
        <v>1.6180960000000001E-2</v>
      </c>
      <c r="C100" s="9">
        <v>0</v>
      </c>
      <c r="D100" s="9">
        <v>-319059.86</v>
      </c>
      <c r="E100" s="9">
        <v>0</v>
      </c>
      <c r="F100" s="9">
        <f>+Table167[[#This Row],[July 2025
County Payment for
September 2024 Adj]]+Table167[[#This Row],[July 2025
County Payment for
June 2025 Adj]]+Table167[[#This Row],[July 2025
FY 2024-25 Adj from
Mental Health Base]]</f>
        <v>-319059.86</v>
      </c>
      <c r="G100" s="9">
        <v>5949148.2699999996</v>
      </c>
      <c r="H100" s="11"/>
      <c r="I100" s="10">
        <v>-695649.30999999994</v>
      </c>
      <c r="J100" s="12">
        <v>592147.81000000006</v>
      </c>
      <c r="K100" s="12">
        <v>103501.49999999988</v>
      </c>
      <c r="L100" s="12">
        <v>0</v>
      </c>
      <c r="M100" s="10">
        <v>0</v>
      </c>
    </row>
    <row r="101" spans="1:13" ht="19.5" customHeight="1" x14ac:dyDescent="0.2">
      <c r="A101" s="7" t="s">
        <v>27</v>
      </c>
      <c r="B101" s="8">
        <v>3.7570000000000002E-4</v>
      </c>
      <c r="C101" s="9">
        <v>0</v>
      </c>
      <c r="D101" s="9">
        <v>-7361.82</v>
      </c>
      <c r="E101" s="9">
        <v>0</v>
      </c>
      <c r="F101" s="9">
        <f>+Table167[[#This Row],[July 2025
County Payment for
September 2024 Adj]]+Table167[[#This Row],[July 2025
County Payment for
June 2025 Adj]]+Table167[[#This Row],[July 2025
FY 2024-25 Adj from
Mental Health Base]]</f>
        <v>-7361.82</v>
      </c>
      <c r="G101" s="9">
        <v>142130.09</v>
      </c>
      <c r="H101" s="11"/>
      <c r="I101" s="10">
        <v>-17358.410000000003</v>
      </c>
      <c r="J101" s="12">
        <v>13748.87</v>
      </c>
      <c r="K101" s="12">
        <v>3609.5400000000027</v>
      </c>
      <c r="L101" s="12">
        <v>0</v>
      </c>
      <c r="M101" s="10">
        <v>0</v>
      </c>
    </row>
    <row r="102" spans="1:13" ht="19.5" customHeight="1" x14ac:dyDescent="0.2">
      <c r="A102" s="7" t="s">
        <v>28</v>
      </c>
      <c r="B102" s="8">
        <v>3.9879999999999998E-5</v>
      </c>
      <c r="C102" s="9">
        <v>-1924.4099999999999</v>
      </c>
      <c r="D102" s="9">
        <v>-9460.3700000000008</v>
      </c>
      <c r="E102" s="9">
        <v>0</v>
      </c>
      <c r="F102" s="9">
        <f>+Table167[[#This Row],[July 2025
County Payment for
September 2024 Adj]]+Table167[[#This Row],[July 2025
County Payment for
June 2025 Adj]]+Table167[[#This Row],[July 2025
FY 2024-25 Adj from
Mental Health Base]]</f>
        <v>-11384.78</v>
      </c>
      <c r="G102" s="9">
        <v>15972.749999999998</v>
      </c>
      <c r="H102" s="11"/>
      <c r="I102" s="10">
        <v>-4761.84</v>
      </c>
      <c r="J102" s="12">
        <v>1459.43</v>
      </c>
      <c r="K102" s="12">
        <v>1378</v>
      </c>
      <c r="L102" s="12">
        <v>1924.4099999999999</v>
      </c>
      <c r="M102" s="10">
        <v>0</v>
      </c>
    </row>
    <row r="103" spans="1:13" ht="19.5" customHeight="1" x14ac:dyDescent="0.2">
      <c r="A103" s="7" t="s">
        <v>29</v>
      </c>
      <c r="B103" s="8">
        <v>8.3494699999999995E-3</v>
      </c>
      <c r="C103" s="9">
        <v>0</v>
      </c>
      <c r="D103" s="9">
        <v>0</v>
      </c>
      <c r="E103" s="9">
        <v>25004.19</v>
      </c>
      <c r="F103" s="9">
        <f>+Table167[[#This Row],[July 2025
County Payment for
September 2024 Adj]]+Table167[[#This Row],[July 2025
County Payment for
June 2025 Adj]]+Table167[[#This Row],[July 2025
FY 2024-25 Adj from
Mental Health Base]]</f>
        <v>25004.19</v>
      </c>
      <c r="G103" s="9">
        <v>3069795.3</v>
      </c>
      <c r="H103" s="11"/>
      <c r="I103" s="10">
        <v>-301078.87</v>
      </c>
      <c r="J103" s="12">
        <v>301078.87</v>
      </c>
      <c r="K103" s="12">
        <v>0</v>
      </c>
      <c r="L103" s="12">
        <v>0</v>
      </c>
      <c r="M103" s="10">
        <v>0</v>
      </c>
    </row>
    <row r="104" spans="1:13" ht="19.5" customHeight="1" x14ac:dyDescent="0.2">
      <c r="A104" s="7" t="s">
        <v>30</v>
      </c>
      <c r="B104" s="8">
        <v>1.1149300000000001E-3</v>
      </c>
      <c r="C104" s="9">
        <v>0</v>
      </c>
      <c r="D104" s="9">
        <v>-39805.9</v>
      </c>
      <c r="E104" s="9">
        <v>0</v>
      </c>
      <c r="F104" s="9">
        <f>+Table167[[#This Row],[July 2025
County Payment for
September 2024 Adj]]+Table167[[#This Row],[July 2025
County Payment for
June 2025 Adj]]+Table167[[#This Row],[July 2025
FY 2024-25 Adj from
Mental Health Base]]</f>
        <v>-39805.9</v>
      </c>
      <c r="G104" s="9">
        <v>409919.05999999994</v>
      </c>
      <c r="H104" s="11"/>
      <c r="I104" s="10">
        <v>-53372.19</v>
      </c>
      <c r="J104" s="12">
        <v>40801.24</v>
      </c>
      <c r="K104" s="12">
        <v>12570.950000000004</v>
      </c>
      <c r="L104" s="12">
        <v>0</v>
      </c>
      <c r="M104" s="10">
        <v>0</v>
      </c>
    </row>
    <row r="105" spans="1:13" ht="19.5" customHeight="1" x14ac:dyDescent="0.2">
      <c r="A105" s="7" t="s">
        <v>31</v>
      </c>
      <c r="B105" s="8">
        <v>1.29481E-3</v>
      </c>
      <c r="C105" s="9">
        <v>0</v>
      </c>
      <c r="D105" s="9">
        <v>-41618.949999999997</v>
      </c>
      <c r="E105" s="9">
        <v>0</v>
      </c>
      <c r="F105" s="9">
        <f>+Table167[[#This Row],[July 2025
County Payment for
September 2024 Adj]]+Table167[[#This Row],[July 2025
County Payment for
June 2025 Adj]]+Table167[[#This Row],[July 2025
FY 2024-25 Adj from
Mental Health Base]]</f>
        <v>-41618.949999999997</v>
      </c>
      <c r="G105" s="9">
        <v>476054.37000000005</v>
      </c>
      <c r="H105" s="11"/>
      <c r="I105" s="10">
        <v>-60576.35</v>
      </c>
      <c r="J105" s="12">
        <v>47384.02</v>
      </c>
      <c r="K105" s="12">
        <v>13192.330000000002</v>
      </c>
      <c r="L105" s="12">
        <v>0</v>
      </c>
      <c r="M105" s="10">
        <v>0</v>
      </c>
    </row>
    <row r="106" spans="1:13" ht="19.5" customHeight="1" x14ac:dyDescent="0.2">
      <c r="A106" s="7" t="s">
        <v>32</v>
      </c>
      <c r="B106" s="8">
        <v>3.585153E-2</v>
      </c>
      <c r="C106" s="9">
        <v>0</v>
      </c>
      <c r="D106" s="9">
        <v>-1031236.68</v>
      </c>
      <c r="E106" s="9">
        <v>0</v>
      </c>
      <c r="F106" s="9">
        <f>+Table167[[#This Row],[July 2025
County Payment for
September 2024 Adj]]+Table167[[#This Row],[July 2025
County Payment for
June 2025 Adj]]+Table167[[#This Row],[July 2025
FY 2024-25 Adj from
Mental Health Base]]</f>
        <v>-1031236.68</v>
      </c>
      <c r="G106" s="9">
        <v>13181298.75</v>
      </c>
      <c r="H106" s="11"/>
      <c r="I106" s="10">
        <v>-1640305.3399999999</v>
      </c>
      <c r="J106" s="12">
        <v>1311999.1200000001</v>
      </c>
      <c r="K106" s="12">
        <v>328306.21999999974</v>
      </c>
      <c r="L106" s="12">
        <v>0</v>
      </c>
      <c r="M106" s="10">
        <v>0</v>
      </c>
    </row>
    <row r="107" spans="1:13" ht="19.5" customHeight="1" x14ac:dyDescent="0.2">
      <c r="A107" s="7" t="s">
        <v>33</v>
      </c>
      <c r="B107" s="8">
        <v>3.5167900000000001E-3</v>
      </c>
      <c r="C107" s="9">
        <v>0</v>
      </c>
      <c r="D107" s="9">
        <v>-33074.28</v>
      </c>
      <c r="E107" s="9">
        <v>0</v>
      </c>
      <c r="F107" s="9">
        <f>+Table167[[#This Row],[July 2025
County Payment for
September 2024 Adj]]+Table167[[#This Row],[July 2025
County Payment for
June 2025 Adj]]+Table167[[#This Row],[July 2025
FY 2024-25 Adj from
Mental Health Base]]</f>
        <v>-33074.28</v>
      </c>
      <c r="G107" s="9">
        <v>1303787.4200000002</v>
      </c>
      <c r="H107" s="11"/>
      <c r="I107" s="10">
        <v>-143417.01</v>
      </c>
      <c r="J107" s="12">
        <v>128698.15</v>
      </c>
      <c r="K107" s="12">
        <v>14718.860000000015</v>
      </c>
      <c r="L107" s="12">
        <v>0</v>
      </c>
      <c r="M107" s="10">
        <v>0</v>
      </c>
    </row>
    <row r="108" spans="1:13" ht="19.5" customHeight="1" x14ac:dyDescent="0.2">
      <c r="A108" s="7" t="s">
        <v>34</v>
      </c>
      <c r="B108" s="8">
        <v>3.2075000000000002E-4</v>
      </c>
      <c r="C108" s="9">
        <v>0</v>
      </c>
      <c r="D108" s="9">
        <v>-21831.1</v>
      </c>
      <c r="E108" s="9">
        <v>0</v>
      </c>
      <c r="F108" s="9">
        <f>+Table167[[#This Row],[July 2025
County Payment for
September 2024 Adj]]+Table167[[#This Row],[July 2025
County Payment for
June 2025 Adj]]+Table167[[#This Row],[July 2025
FY 2024-25 Adj from
Mental Health Base]]</f>
        <v>-21831.1</v>
      </c>
      <c r="G108" s="9">
        <v>117928.06999999998</v>
      </c>
      <c r="H108" s="11"/>
      <c r="I108" s="10">
        <v>-18522.349999999999</v>
      </c>
      <c r="J108" s="12">
        <v>11737.96</v>
      </c>
      <c r="K108" s="12">
        <v>6784.3899999999994</v>
      </c>
      <c r="L108" s="12">
        <v>0</v>
      </c>
      <c r="M108" s="10">
        <v>0</v>
      </c>
    </row>
    <row r="109" spans="1:13" ht="19.5" customHeight="1" x14ac:dyDescent="0.2">
      <c r="A109" s="7" t="s">
        <v>35</v>
      </c>
      <c r="B109" s="8">
        <v>3.8398679999999998E-2</v>
      </c>
      <c r="C109" s="9">
        <v>0</v>
      </c>
      <c r="D109" s="9">
        <v>-2485350.4700000002</v>
      </c>
      <c r="E109" s="9">
        <v>0</v>
      </c>
      <c r="F109" s="9">
        <f>+Table167[[#This Row],[July 2025
County Payment for
September 2024 Adj]]+Table167[[#This Row],[July 2025
County Payment for
June 2025 Adj]]+Table167[[#This Row],[July 2025
FY 2024-25 Adj from
Mental Health Base]]</f>
        <v>-2485350.4700000002</v>
      </c>
      <c r="G109" s="9">
        <v>14117792.819999997</v>
      </c>
      <c r="H109" s="11"/>
      <c r="I109" s="10">
        <v>-2178292.37</v>
      </c>
      <c r="J109" s="12">
        <v>1405212.94</v>
      </c>
      <c r="K109" s="12">
        <v>773079.43000000017</v>
      </c>
      <c r="L109" s="12">
        <v>0</v>
      </c>
      <c r="M109" s="10">
        <v>0</v>
      </c>
    </row>
    <row r="110" spans="1:13" ht="19.5" customHeight="1" x14ac:dyDescent="0.2">
      <c r="A110" s="7" t="s">
        <v>36</v>
      </c>
      <c r="B110" s="8">
        <v>6.3019400000000003E-2</v>
      </c>
      <c r="C110" s="9">
        <v>0</v>
      </c>
      <c r="D110" s="9">
        <v>-887926.64</v>
      </c>
      <c r="E110" s="9">
        <v>0</v>
      </c>
      <c r="F110" s="9">
        <f>+Table167[[#This Row],[July 2025
County Payment for
September 2024 Adj]]+Table167[[#This Row],[July 2025
County Payment for
June 2025 Adj]]+Table167[[#This Row],[July 2025
FY 2024-25 Adj from
Mental Health Base]]</f>
        <v>-887926.64</v>
      </c>
      <c r="G110" s="9">
        <v>23604130.879999999</v>
      </c>
      <c r="H110" s="11"/>
      <c r="I110" s="10">
        <v>-2733582.5500000003</v>
      </c>
      <c r="J110" s="12">
        <v>2306216.6800000002</v>
      </c>
      <c r="K110" s="12">
        <v>427365.87000000011</v>
      </c>
      <c r="L110" s="12">
        <v>0</v>
      </c>
      <c r="M110" s="10">
        <v>0</v>
      </c>
    </row>
    <row r="111" spans="1:13" ht="19.5" customHeight="1" x14ac:dyDescent="0.2">
      <c r="A111" s="7" t="s">
        <v>37</v>
      </c>
      <c r="B111" s="8">
        <v>9.2955999999999996E-4</v>
      </c>
      <c r="C111" s="9">
        <v>0</v>
      </c>
      <c r="D111" s="9">
        <v>-33199.39</v>
      </c>
      <c r="E111" s="9">
        <v>0</v>
      </c>
      <c r="F111" s="9">
        <f>+Table167[[#This Row],[July 2025
County Payment for
September 2024 Adj]]+Table167[[#This Row],[July 2025
County Payment for
June 2025 Adj]]+Table167[[#This Row],[July 2025
FY 2024-25 Adj from
Mental Health Base]]</f>
        <v>-33199.39</v>
      </c>
      <c r="G111" s="9">
        <v>341877.02</v>
      </c>
      <c r="H111" s="11"/>
      <c r="I111" s="10">
        <v>-44536.11</v>
      </c>
      <c r="J111" s="12">
        <v>34017.57</v>
      </c>
      <c r="K111" s="12">
        <v>10518.54</v>
      </c>
      <c r="L111" s="12">
        <v>0</v>
      </c>
      <c r="M111" s="10">
        <v>0</v>
      </c>
    </row>
    <row r="112" spans="1:13" ht="19.5" customHeight="1" x14ac:dyDescent="0.2">
      <c r="A112" s="7" t="s">
        <v>38</v>
      </c>
      <c r="B112" s="8">
        <v>8.3897009999999994E-2</v>
      </c>
      <c r="C112" s="9">
        <v>0</v>
      </c>
      <c r="D112" s="9">
        <v>-1941733.8</v>
      </c>
      <c r="E112" s="9">
        <v>0</v>
      </c>
      <c r="F112" s="9">
        <f>+Table167[[#This Row],[July 2025
County Payment for
September 2024 Adj]]+Table167[[#This Row],[July 2025
County Payment for
June 2025 Adj]]+Table167[[#This Row],[July 2025
FY 2024-25 Adj from
Mental Health Base]]</f>
        <v>-1941733.8</v>
      </c>
      <c r="G112" s="9">
        <v>30845867.750000004</v>
      </c>
      <c r="H112" s="11"/>
      <c r="I112" s="10">
        <v>-3694614.67</v>
      </c>
      <c r="J112" s="12">
        <v>3070240.03</v>
      </c>
      <c r="K112" s="12">
        <v>624374.64000000013</v>
      </c>
      <c r="L112" s="12">
        <v>0</v>
      </c>
      <c r="M112" s="10">
        <v>0</v>
      </c>
    </row>
    <row r="113" spans="1:13" ht="19.5" customHeight="1" x14ac:dyDescent="0.2">
      <c r="A113" s="7" t="s">
        <v>57</v>
      </c>
      <c r="B113" s="8">
        <v>5.3566130000000003E-2</v>
      </c>
      <c r="C113" s="9">
        <v>0</v>
      </c>
      <c r="D113" s="9">
        <v>-870839.07</v>
      </c>
      <c r="E113" s="9">
        <v>0</v>
      </c>
      <c r="F113" s="9">
        <f>+Table167[[#This Row],[July 2025
County Payment for
September 2024 Adj]]+Table167[[#This Row],[July 2025
County Payment for
June 2025 Adj]]+Table167[[#This Row],[July 2025
FY 2024-25 Adj from
Mental Health Base]]</f>
        <v>-870839.07</v>
      </c>
      <c r="G113" s="9">
        <v>19694310.460000001</v>
      </c>
      <c r="H113" s="11"/>
      <c r="I113" s="10">
        <v>-2246323.88</v>
      </c>
      <c r="J113" s="12">
        <v>1960271.01</v>
      </c>
      <c r="K113" s="12">
        <v>286052.86999999988</v>
      </c>
      <c r="L113" s="12">
        <v>0</v>
      </c>
      <c r="M113" s="10">
        <v>0</v>
      </c>
    </row>
    <row r="114" spans="1:13" ht="19.5" customHeight="1" x14ac:dyDescent="0.2">
      <c r="A114" s="7" t="s">
        <v>39</v>
      </c>
      <c r="B114" s="8">
        <v>1.024865E-2</v>
      </c>
      <c r="C114" s="9">
        <v>0</v>
      </c>
      <c r="D114" s="9">
        <v>-570682.06999999995</v>
      </c>
      <c r="E114" s="9">
        <v>0</v>
      </c>
      <c r="F114" s="9">
        <f>+Table167[[#This Row],[July 2025
County Payment for
September 2024 Adj]]+Table167[[#This Row],[July 2025
County Payment for
June 2025 Adj]]+Table167[[#This Row],[July 2025
FY 2024-25 Adj from
Mental Health Base]]</f>
        <v>-570682.06999999995</v>
      </c>
      <c r="G114" s="9">
        <v>3768054.4600000004</v>
      </c>
      <c r="H114" s="11"/>
      <c r="I114" s="10">
        <v>-553107.68000000005</v>
      </c>
      <c r="J114" s="12">
        <v>375052.88</v>
      </c>
      <c r="K114" s="12">
        <v>178054.80000000005</v>
      </c>
      <c r="L114" s="12">
        <v>0</v>
      </c>
      <c r="M114" s="10">
        <v>0</v>
      </c>
    </row>
    <row r="115" spans="1:13" ht="19.5" customHeight="1" x14ac:dyDescent="0.2">
      <c r="A115" s="7" t="s">
        <v>40</v>
      </c>
      <c r="B115" s="8">
        <v>2.780154E-2</v>
      </c>
      <c r="C115" s="9">
        <v>0</v>
      </c>
      <c r="D115" s="9">
        <v>-324213</v>
      </c>
      <c r="E115" s="9">
        <v>0</v>
      </c>
      <c r="F115" s="9">
        <f>+Table167[[#This Row],[July 2025
County Payment for
September 2024 Adj]]+Table167[[#This Row],[July 2025
County Payment for
June 2025 Adj]]+Table167[[#This Row],[July 2025
FY 2024-25 Adj from
Mental Health Base]]</f>
        <v>-324213</v>
      </c>
      <c r="G115" s="9">
        <v>10221611.310000001</v>
      </c>
      <c r="H115" s="11"/>
      <c r="I115" s="10">
        <v>-1126877.3700000001</v>
      </c>
      <c r="J115" s="12">
        <v>1017406.95</v>
      </c>
      <c r="K115" s="12">
        <v>109470.42000000016</v>
      </c>
      <c r="L115" s="12">
        <v>0</v>
      </c>
      <c r="M115" s="10">
        <v>0</v>
      </c>
    </row>
    <row r="116" spans="1:13" ht="19.5" customHeight="1" x14ac:dyDescent="0.2">
      <c r="A116" s="7" t="s">
        <v>41</v>
      </c>
      <c r="B116" s="8">
        <v>3.3061200000000001E-3</v>
      </c>
      <c r="C116" s="9">
        <v>0</v>
      </c>
      <c r="D116" s="9">
        <v>-170205.65</v>
      </c>
      <c r="E116" s="9">
        <v>0</v>
      </c>
      <c r="F116" s="9">
        <f>+Table167[[#This Row],[July 2025
County Payment for
September 2024 Adj]]+Table167[[#This Row],[July 2025
County Payment for
June 2025 Adj]]+Table167[[#This Row],[July 2025
FY 2024-25 Adj from
Mental Health Base]]</f>
        <v>-170205.65</v>
      </c>
      <c r="G116" s="9">
        <v>1215539.6300000001</v>
      </c>
      <c r="H116" s="11"/>
      <c r="I116" s="10">
        <v>-174187.74000000002</v>
      </c>
      <c r="J116" s="12">
        <v>120988.6</v>
      </c>
      <c r="K116" s="12">
        <v>53199.140000000014</v>
      </c>
      <c r="L116" s="12">
        <v>0</v>
      </c>
      <c r="M116" s="10">
        <v>0</v>
      </c>
    </row>
    <row r="117" spans="1:13" ht="19.5" customHeight="1" x14ac:dyDescent="0.2">
      <c r="A117" s="7" t="s">
        <v>63</v>
      </c>
      <c r="B117" s="8">
        <v>2.1584799999999999E-3</v>
      </c>
      <c r="C117" s="9">
        <v>-1881.4999999999709</v>
      </c>
      <c r="D117" s="9">
        <v>-247857.78</v>
      </c>
      <c r="E117" s="9">
        <v>0</v>
      </c>
      <c r="F117" s="9">
        <f>+Table167[[#This Row],[July 2025
County Payment for
September 2024 Adj]]+Table167[[#This Row],[July 2025
County Payment for
June 2025 Adj]]+Table167[[#This Row],[July 2025
FY 2024-25 Adj from
Mental Health Base]]</f>
        <v>-249739.27999999997</v>
      </c>
      <c r="G117" s="9">
        <v>793594.3</v>
      </c>
      <c r="H117" s="11"/>
      <c r="I117" s="10">
        <v>-155455.47999999998</v>
      </c>
      <c r="J117" s="12">
        <v>78990.320000000007</v>
      </c>
      <c r="K117" s="12">
        <v>74583.66</v>
      </c>
      <c r="L117" s="12">
        <v>1881.4999999999709</v>
      </c>
      <c r="M117" s="10">
        <v>0</v>
      </c>
    </row>
    <row r="118" spans="1:13" ht="19.5" customHeight="1" x14ac:dyDescent="0.2">
      <c r="A118" s="7" t="s">
        <v>42</v>
      </c>
      <c r="B118" s="8">
        <v>7.9922799999999992E-3</v>
      </c>
      <c r="C118" s="9">
        <v>0</v>
      </c>
      <c r="D118" s="9">
        <v>-175845.68</v>
      </c>
      <c r="E118" s="9">
        <v>0</v>
      </c>
      <c r="F118" s="9">
        <f>+Table167[[#This Row],[July 2025
County Payment for
September 2024 Adj]]+Table167[[#This Row],[July 2025
County Payment for
June 2025 Adj]]+Table167[[#This Row],[July 2025
FY 2024-25 Adj from
Mental Health Base]]</f>
        <v>-175845.68</v>
      </c>
      <c r="G118" s="9">
        <v>2979186.8099999996</v>
      </c>
      <c r="H118" s="11"/>
      <c r="I118" s="10">
        <v>-361600.87</v>
      </c>
      <c r="J118" s="12">
        <v>292480.24</v>
      </c>
      <c r="K118" s="12">
        <v>69120.63</v>
      </c>
      <c r="L118" s="12">
        <v>0</v>
      </c>
      <c r="M118" s="10">
        <v>0</v>
      </c>
    </row>
    <row r="119" spans="1:13" ht="19.5" customHeight="1" x14ac:dyDescent="0.2">
      <c r="A119" s="7" t="s">
        <v>58</v>
      </c>
      <c r="B119" s="8">
        <v>1.7653189999999999E-2</v>
      </c>
      <c r="C119" s="9">
        <v>0</v>
      </c>
      <c r="D119" s="9">
        <v>-1188055.3600000001</v>
      </c>
      <c r="E119" s="9">
        <v>0</v>
      </c>
      <c r="F119" s="9">
        <f>+Table167[[#This Row],[July 2025
County Payment for
September 2024 Adj]]+Table167[[#This Row],[July 2025
County Payment for
June 2025 Adj]]+Table167[[#This Row],[July 2025
FY 2024-25 Adj from
Mental Health Base]]</f>
        <v>-1188055.3600000001</v>
      </c>
      <c r="G119" s="9">
        <v>6490433.4999999991</v>
      </c>
      <c r="H119" s="11"/>
      <c r="I119" s="10">
        <v>-1015308.8599999999</v>
      </c>
      <c r="J119" s="12">
        <v>646024.57999999996</v>
      </c>
      <c r="K119" s="12">
        <v>369284.27999999991</v>
      </c>
      <c r="L119" s="12">
        <v>0</v>
      </c>
      <c r="M119" s="10">
        <v>0</v>
      </c>
    </row>
    <row r="120" spans="1:13" ht="19.5" customHeight="1" x14ac:dyDescent="0.2">
      <c r="A120" s="7" t="s">
        <v>43</v>
      </c>
      <c r="B120" s="8">
        <v>3.6707599999999999E-3</v>
      </c>
      <c r="C120" s="9">
        <v>0</v>
      </c>
      <c r="D120" s="9">
        <v>-227279.38</v>
      </c>
      <c r="E120" s="9">
        <v>0</v>
      </c>
      <c r="F120" s="9">
        <f>+Table167[[#This Row],[July 2025
County Payment for
September 2024 Adj]]+Table167[[#This Row],[July 2025
County Payment for
June 2025 Adj]]+Table167[[#This Row],[July 2025
FY 2024-25 Adj from
Mental Health Base]]</f>
        <v>-227279.38</v>
      </c>
      <c r="G120" s="9">
        <v>1349604.44</v>
      </c>
      <c r="H120" s="11"/>
      <c r="I120" s="10">
        <v>-205089.25999999998</v>
      </c>
      <c r="J120" s="12">
        <v>134332.73000000001</v>
      </c>
      <c r="K120" s="12">
        <v>70756.52999999997</v>
      </c>
      <c r="L120" s="12">
        <v>0</v>
      </c>
      <c r="M120" s="10">
        <v>0</v>
      </c>
    </row>
    <row r="121" spans="1:13" ht="19.5" customHeight="1" x14ac:dyDescent="0.2">
      <c r="A121" s="7" t="s">
        <v>44</v>
      </c>
      <c r="B121" s="8">
        <v>4.6186300000000003E-3</v>
      </c>
      <c r="C121" s="9">
        <v>0</v>
      </c>
      <c r="D121" s="9">
        <v>-109365.92</v>
      </c>
      <c r="E121" s="9">
        <v>0</v>
      </c>
      <c r="F121" s="9">
        <f>+Table167[[#This Row],[July 2025
County Payment for
September 2024 Adj]]+Table167[[#This Row],[July 2025
County Payment for
June 2025 Adj]]+Table167[[#This Row],[July 2025
FY 2024-25 Adj from
Mental Health Base]]</f>
        <v>-109365.92</v>
      </c>
      <c r="G121" s="9">
        <v>1698101.6400000001</v>
      </c>
      <c r="H121" s="11"/>
      <c r="I121" s="10">
        <v>-204147.15000000002</v>
      </c>
      <c r="J121" s="12">
        <v>169020.36</v>
      </c>
      <c r="K121" s="12">
        <v>35126.790000000037</v>
      </c>
      <c r="L121" s="12">
        <v>0</v>
      </c>
      <c r="M121" s="10">
        <v>0</v>
      </c>
    </row>
    <row r="122" spans="1:13" ht="19.5" customHeight="1" x14ac:dyDescent="0.2">
      <c r="A122" s="7" t="s">
        <v>45</v>
      </c>
      <c r="B122" s="8">
        <v>3.667E-5</v>
      </c>
      <c r="C122" s="9">
        <v>-837.7300000000007</v>
      </c>
      <c r="D122" s="9">
        <v>-6850.83</v>
      </c>
      <c r="E122" s="9">
        <v>0</v>
      </c>
      <c r="F122" s="9">
        <f>+Table167[[#This Row],[July 2025
County Payment for
September 2024 Adj]]+Table167[[#This Row],[July 2025
County Payment for
June 2025 Adj]]+Table167[[#This Row],[July 2025
FY 2024-25 Adj from
Mental Health Base]]</f>
        <v>-7688.56</v>
      </c>
      <c r="G122" s="9">
        <v>13482.219999999998</v>
      </c>
      <c r="H122" s="11"/>
      <c r="I122" s="10">
        <v>-3446.7700000000004</v>
      </c>
      <c r="J122" s="12">
        <v>1341.95</v>
      </c>
      <c r="K122" s="12">
        <v>1267.0899999999999</v>
      </c>
      <c r="L122" s="12">
        <v>837.7300000000007</v>
      </c>
      <c r="M122" s="10">
        <v>0</v>
      </c>
    </row>
    <row r="123" spans="1:13" ht="19.5" customHeight="1" x14ac:dyDescent="0.2">
      <c r="A123" s="7" t="s">
        <v>46</v>
      </c>
      <c r="B123" s="8">
        <v>1.35396E-3</v>
      </c>
      <c r="C123" s="9">
        <v>0</v>
      </c>
      <c r="D123" s="9">
        <v>-29303.49</v>
      </c>
      <c r="E123" s="9">
        <v>0</v>
      </c>
      <c r="F123" s="9">
        <f>+Table167[[#This Row],[July 2025
County Payment for
September 2024 Adj]]+Table167[[#This Row],[July 2025
County Payment for
June 2025 Adj]]+Table167[[#This Row],[July 2025
FY 2024-25 Adj from
Mental Health Base]]</f>
        <v>-29303.49</v>
      </c>
      <c r="G123" s="9">
        <v>497801.66000000003</v>
      </c>
      <c r="H123" s="11"/>
      <c r="I123" s="10">
        <v>-59004.54</v>
      </c>
      <c r="J123" s="12">
        <v>49548.639999999999</v>
      </c>
      <c r="K123" s="12">
        <v>9455.9000000000015</v>
      </c>
      <c r="L123" s="12">
        <v>0</v>
      </c>
      <c r="M123" s="10">
        <v>0</v>
      </c>
    </row>
    <row r="124" spans="1:13" ht="19.5" customHeight="1" x14ac:dyDescent="0.2">
      <c r="A124" s="7" t="s">
        <v>59</v>
      </c>
      <c r="B124" s="8">
        <v>9.9586699999999993E-3</v>
      </c>
      <c r="C124" s="9">
        <v>0</v>
      </c>
      <c r="D124" s="9">
        <v>-307735.51</v>
      </c>
      <c r="E124" s="9">
        <v>0</v>
      </c>
      <c r="F124" s="9">
        <f>+Table167[[#This Row],[July 2025
County Payment for
September 2024 Adj]]+Table167[[#This Row],[July 2025
County Payment for
June 2025 Adj]]+Table167[[#This Row],[July 2025
FY 2024-25 Adj from
Mental Health Base]]</f>
        <v>-307735.51</v>
      </c>
      <c r="G124" s="9">
        <v>3661439.3999999994</v>
      </c>
      <c r="H124" s="11"/>
      <c r="I124" s="10">
        <v>-462132.23000000004</v>
      </c>
      <c r="J124" s="12">
        <v>364440.96</v>
      </c>
      <c r="K124" s="12">
        <v>97691.270000000019</v>
      </c>
      <c r="L124" s="12">
        <v>0</v>
      </c>
      <c r="M124" s="10">
        <v>0</v>
      </c>
    </row>
    <row r="125" spans="1:13" ht="19.5" customHeight="1" x14ac:dyDescent="0.2">
      <c r="A125" s="7" t="s">
        <v>47</v>
      </c>
      <c r="B125" s="8">
        <v>4.5836699999999998E-3</v>
      </c>
      <c r="C125" s="9">
        <v>0</v>
      </c>
      <c r="D125" s="9">
        <v>-141961.29999999999</v>
      </c>
      <c r="E125" s="9">
        <v>0</v>
      </c>
      <c r="F125" s="9">
        <f>+Table167[[#This Row],[July 2025
County Payment for
September 2024 Adj]]+Table167[[#This Row],[July 2025
County Payment for
June 2025 Adj]]+Table167[[#This Row],[July 2025
FY 2024-25 Adj from
Mental Health Base]]</f>
        <v>-141961.29999999999</v>
      </c>
      <c r="G125" s="9">
        <v>1733172.67</v>
      </c>
      <c r="H125" s="11"/>
      <c r="I125" s="10">
        <v>-227430.01</v>
      </c>
      <c r="J125" s="12">
        <v>167740.99</v>
      </c>
      <c r="K125" s="12">
        <v>59689.020000000019</v>
      </c>
      <c r="L125" s="12">
        <v>0</v>
      </c>
      <c r="M125" s="10">
        <v>0</v>
      </c>
    </row>
    <row r="126" spans="1:13" ht="19.5" customHeight="1" x14ac:dyDescent="0.2">
      <c r="A126" s="7" t="s">
        <v>48</v>
      </c>
      <c r="B126" s="8">
        <v>2.0235759999999998E-2</v>
      </c>
      <c r="C126" s="9">
        <v>0</v>
      </c>
      <c r="D126" s="9">
        <v>-281188.96000000002</v>
      </c>
      <c r="E126" s="9">
        <v>0</v>
      </c>
      <c r="F126" s="9">
        <f>+Table167[[#This Row],[July 2025
County Payment for
September 2024 Adj]]+Table167[[#This Row],[July 2025
County Payment for
June 2025 Adj]]+Table167[[#This Row],[July 2025
FY 2024-25 Adj from
Mental Health Base]]</f>
        <v>-281188.96000000002</v>
      </c>
      <c r="G126" s="9">
        <v>7439950.21</v>
      </c>
      <c r="H126" s="11"/>
      <c r="I126" s="10">
        <v>-834011.49999999988</v>
      </c>
      <c r="J126" s="12">
        <v>740534.61</v>
      </c>
      <c r="K126" s="12">
        <v>93476.889999999898</v>
      </c>
      <c r="L126" s="12">
        <v>0</v>
      </c>
      <c r="M126" s="10">
        <v>0</v>
      </c>
    </row>
    <row r="127" spans="1:13" ht="19.5" customHeight="1" x14ac:dyDescent="0.2">
      <c r="A127" s="7" t="s">
        <v>49</v>
      </c>
      <c r="B127" s="8">
        <v>3.89719E-3</v>
      </c>
      <c r="C127" s="9">
        <v>0</v>
      </c>
      <c r="D127" s="9">
        <v>0</v>
      </c>
      <c r="E127" s="9">
        <v>136.85</v>
      </c>
      <c r="F127" s="9">
        <f>+Table167[[#This Row],[July 2025
County Payment for
September 2024 Adj]]+Table167[[#This Row],[July 2025
County Payment for
June 2025 Adj]]+Table167[[#This Row],[July 2025
FY 2024-25 Adj from
Mental Health Base]]</f>
        <v>136.85</v>
      </c>
      <c r="G127" s="9">
        <v>1432854.4900000002</v>
      </c>
      <c r="H127" s="11"/>
      <c r="I127" s="10">
        <v>-144051.58000000002</v>
      </c>
      <c r="J127" s="12">
        <v>142619.01</v>
      </c>
      <c r="K127" s="12">
        <v>1432.570000000007</v>
      </c>
      <c r="L127" s="12">
        <v>0</v>
      </c>
      <c r="M127" s="10">
        <v>0</v>
      </c>
    </row>
    <row r="128" spans="1:13" ht="19.5" customHeight="1" x14ac:dyDescent="0.2">
      <c r="A128" s="7" t="s">
        <v>50</v>
      </c>
      <c r="B128" s="8">
        <v>1.94641E-3</v>
      </c>
      <c r="C128" s="9">
        <v>0</v>
      </c>
      <c r="D128" s="9">
        <v>-27786.15</v>
      </c>
      <c r="E128" s="9">
        <v>0</v>
      </c>
      <c r="F128" s="9">
        <f>+Table167[[#This Row],[July 2025
County Payment for
September 2024 Adj]]+Table167[[#This Row],[July 2025
County Payment for
June 2025 Adj]]+Table167[[#This Row],[July 2025
FY 2024-25 Adj from
Mental Health Base]]</f>
        <v>-27786.15</v>
      </c>
      <c r="G128" s="9">
        <v>715623.89999999991</v>
      </c>
      <c r="H128" s="11"/>
      <c r="I128" s="10">
        <v>-80446.48</v>
      </c>
      <c r="J128" s="12">
        <v>71229.540000000008</v>
      </c>
      <c r="K128" s="12">
        <v>9216.9399999999878</v>
      </c>
      <c r="L128" s="12">
        <v>0</v>
      </c>
      <c r="M128" s="10">
        <v>0</v>
      </c>
    </row>
    <row r="129" spans="1:13" ht="19.5" customHeight="1" x14ac:dyDescent="0.2">
      <c r="A129" s="7" t="s">
        <v>51</v>
      </c>
      <c r="B129" s="8">
        <v>4.7961999999999999E-4</v>
      </c>
      <c r="C129" s="9">
        <v>0</v>
      </c>
      <c r="D129" s="9">
        <v>-98.69</v>
      </c>
      <c r="E129" s="9">
        <v>0</v>
      </c>
      <c r="F129" s="9">
        <f>+Table167[[#This Row],[July 2025
County Payment for
September 2024 Adj]]+Table167[[#This Row],[July 2025
County Payment for
June 2025 Adj]]+Table167[[#This Row],[July 2025
FY 2024-25 Adj from
Mental Health Base]]</f>
        <v>-98.69</v>
      </c>
      <c r="G129" s="9">
        <v>176369.84</v>
      </c>
      <c r="H129" s="11"/>
      <c r="I129" s="10">
        <v>-17772.900000000001</v>
      </c>
      <c r="J129" s="12">
        <v>17551.86</v>
      </c>
      <c r="K129" s="12">
        <v>221.04000000000087</v>
      </c>
      <c r="L129" s="12">
        <v>0</v>
      </c>
      <c r="M129" s="10">
        <v>0</v>
      </c>
    </row>
    <row r="130" spans="1:13" ht="19.5" customHeight="1" x14ac:dyDescent="0.2">
      <c r="A130" s="7" t="s">
        <v>52</v>
      </c>
      <c r="B130" s="8">
        <v>3.1474679999999998E-2</v>
      </c>
      <c r="C130" s="9">
        <v>0</v>
      </c>
      <c r="D130" s="9">
        <v>-489359.93</v>
      </c>
      <c r="E130" s="9">
        <v>0</v>
      </c>
      <c r="F130" s="9">
        <f>+Table167[[#This Row],[July 2025
County Payment for
September 2024 Adj]]+Table167[[#This Row],[July 2025
County Payment for
June 2025 Adj]]+Table167[[#This Row],[July 2025
FY 2024-25 Adj from
Mental Health Base]]</f>
        <v>-489359.93</v>
      </c>
      <c r="G130" s="9">
        <v>11572090.789999999</v>
      </c>
      <c r="H130" s="11"/>
      <c r="I130" s="10">
        <v>-1313091.1900000002</v>
      </c>
      <c r="J130" s="12">
        <v>1151826.77</v>
      </c>
      <c r="K130" s="12">
        <v>161264.42000000016</v>
      </c>
      <c r="L130" s="12">
        <v>0</v>
      </c>
      <c r="M130" s="10">
        <v>0</v>
      </c>
    </row>
    <row r="131" spans="1:13" ht="19.5" customHeight="1" x14ac:dyDescent="0.2">
      <c r="A131" s="7" t="s">
        <v>53</v>
      </c>
      <c r="B131" s="8">
        <v>7.8140000000000002E-4</v>
      </c>
      <c r="C131" s="9">
        <v>0</v>
      </c>
      <c r="D131" s="9">
        <v>-25899.29</v>
      </c>
      <c r="E131" s="9">
        <v>0</v>
      </c>
      <c r="F131" s="9">
        <f>+Table167[[#This Row],[July 2025
County Payment for
September 2024 Adj]]+Table167[[#This Row],[July 2025
County Payment for
June 2025 Adj]]+Table167[[#This Row],[July 2025
FY 2024-25 Adj from
Mental Health Base]]</f>
        <v>-25899.29</v>
      </c>
      <c r="G131" s="9">
        <v>287292.25</v>
      </c>
      <c r="H131" s="11"/>
      <c r="I131" s="10">
        <v>-36795.929999999993</v>
      </c>
      <c r="J131" s="12">
        <v>28595.599999999999</v>
      </c>
      <c r="K131" s="12">
        <v>8200.3299999999945</v>
      </c>
      <c r="L131" s="12">
        <v>0</v>
      </c>
      <c r="M131" s="10">
        <v>0</v>
      </c>
    </row>
    <row r="132" spans="1:13" ht="19.5" customHeight="1" x14ac:dyDescent="0.2">
      <c r="A132" s="7" t="s">
        <v>54</v>
      </c>
      <c r="B132" s="8">
        <v>8.5685799999999993E-3</v>
      </c>
      <c r="C132" s="9">
        <v>0</v>
      </c>
      <c r="D132" s="9">
        <v>-150060.82999999999</v>
      </c>
      <c r="E132" s="9">
        <v>0</v>
      </c>
      <c r="F132" s="9">
        <f>+Table167[[#This Row],[July 2025
County Payment for
September 2024 Adj]]+Table167[[#This Row],[July 2025
County Payment for
June 2025 Adj]]+Table167[[#This Row],[July 2025
FY 2024-25 Adj from
Mental Health Base]]</f>
        <v>-150060.82999999999</v>
      </c>
      <c r="G132" s="9">
        <v>3308686.74</v>
      </c>
      <c r="H132" s="11"/>
      <c r="I132" s="10">
        <v>-410936.36</v>
      </c>
      <c r="J132" s="12">
        <v>313570.14</v>
      </c>
      <c r="K132" s="12">
        <v>97366.219999999972</v>
      </c>
      <c r="L132" s="12">
        <v>0</v>
      </c>
      <c r="M132" s="10">
        <v>0</v>
      </c>
    </row>
    <row r="133" spans="1:13" ht="19.5" customHeight="1" x14ac:dyDescent="0.2">
      <c r="A133" s="7" t="s">
        <v>55</v>
      </c>
      <c r="B133" s="8">
        <v>3.5697300000000001E-3</v>
      </c>
      <c r="C133" s="9">
        <v>0</v>
      </c>
      <c r="D133" s="9">
        <v>-121790.82</v>
      </c>
      <c r="E133" s="9">
        <v>0</v>
      </c>
      <c r="F133" s="9">
        <f>+Table167[[#This Row],[July 2025
County Payment for
September 2024 Adj]]+Table167[[#This Row],[July 2025
County Payment for
June 2025 Adj]]+Table167[[#This Row],[July 2025
FY 2024-25 Adj from
Mental Health Base]]</f>
        <v>-121790.82</v>
      </c>
      <c r="G133" s="9">
        <v>1312459.4000000001</v>
      </c>
      <c r="H133" s="11"/>
      <c r="I133" s="10">
        <v>-169157.67</v>
      </c>
      <c r="J133" s="12">
        <v>130635.51</v>
      </c>
      <c r="K133" s="12">
        <v>38522.160000000018</v>
      </c>
      <c r="L133" s="12">
        <v>0</v>
      </c>
      <c r="M133" s="10">
        <v>0</v>
      </c>
    </row>
    <row r="134" spans="1:13" ht="19.5" customHeight="1" x14ac:dyDescent="0.2">
      <c r="A134" s="7" t="s">
        <v>56</v>
      </c>
      <c r="B134" s="8">
        <v>4.3077499999999999E-3</v>
      </c>
      <c r="C134" s="9">
        <v>0</v>
      </c>
      <c r="D134" s="9">
        <v>0</v>
      </c>
      <c r="E134" s="9">
        <v>0</v>
      </c>
      <c r="F134" s="9">
        <f>+Table167[[#This Row],[July 2025
County Payment for
September 2024 Adj]]+Table167[[#This Row],[July 2025
County Payment for
June 2025 Adj]]+Table167[[#This Row],[July 2025
FY 2024-25 Adj from
Mental Health Base]]</f>
        <v>0</v>
      </c>
      <c r="G134" s="9">
        <v>1694906.74</v>
      </c>
      <c r="H134" s="11"/>
      <c r="I134" s="10">
        <v>-193183.37</v>
      </c>
      <c r="J134" s="12">
        <v>157643.6</v>
      </c>
      <c r="K134" s="12">
        <v>35539.76999999999</v>
      </c>
      <c r="L134" s="12">
        <v>0</v>
      </c>
      <c r="M134" s="10">
        <v>0</v>
      </c>
    </row>
    <row r="135" spans="1:13" ht="19.5" customHeight="1" x14ac:dyDescent="0.2">
      <c r="A135" s="13" t="s">
        <v>64</v>
      </c>
      <c r="B135" s="8">
        <v>0.99999999999999978</v>
      </c>
      <c r="C135" s="9">
        <f t="shared" ref="C135:G135" si="0">+SUM(C77:C134)</f>
        <v>-373879.08999999997</v>
      </c>
      <c r="D135" s="9">
        <f t="shared" si="0"/>
        <v>-22219311.399999995</v>
      </c>
      <c r="E135" s="9">
        <f t="shared" si="0"/>
        <v>25141.039999999997</v>
      </c>
      <c r="F135" s="9">
        <f t="shared" si="0"/>
        <v>-22568049.449999996</v>
      </c>
      <c r="G135" s="9">
        <f t="shared" si="0"/>
        <v>369110690.50999999</v>
      </c>
      <c r="H135" s="11"/>
      <c r="I135" s="10">
        <v>-44189224.549999982</v>
      </c>
      <c r="J135" s="14">
        <v>36590872.170000002</v>
      </c>
      <c r="K135" s="14">
        <v>7224473.29</v>
      </c>
      <c r="L135" s="12">
        <v>373879.08999999997</v>
      </c>
      <c r="M135" s="10">
        <v>1.9674189388751984E-8</v>
      </c>
    </row>
  </sheetData>
  <phoneticPr fontId="6" type="noConversion"/>
  <printOptions horizontalCentered="1"/>
  <pageMargins left="0.25" right="0.25" top="0.75" bottom="0.75" header="0.3" footer="0.3"/>
  <pageSetup fitToHeight="0" orientation="landscape" r:id="rId1"/>
  <headerFooter alignWithMargins="0">
    <oddFooter>&amp;R&amp;P of &amp;N</oddFooter>
  </headerFooter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</vt:lpstr>
      <vt:lpstr>July!Print_Area</vt:lpstr>
      <vt:lpstr>July!Print_Titles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of Local Health and Welfare Realignment, CALWORKS Maintenance of Effort (MOE) Subaccount</dc:title>
  <dc:creator>State Controller’s Office</dc:creator>
  <cp:lastModifiedBy>Bodolay, John</cp:lastModifiedBy>
  <cp:lastPrinted>2020-09-23T17:33:08Z</cp:lastPrinted>
  <dcterms:created xsi:type="dcterms:W3CDTF">2020-02-03T18:55:56Z</dcterms:created>
  <dcterms:modified xsi:type="dcterms:W3CDTF">2025-07-23T17:30:39Z</dcterms:modified>
</cp:coreProperties>
</file>