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onet\data\LGPSD\Users\Msmith\Data\Desktop\"/>
    </mc:Choice>
  </mc:AlternateContent>
  <bookViews>
    <workbookView xWindow="0" yWindow="0" windowWidth="28800" windowHeight="11700"/>
  </bookViews>
  <sheets>
    <sheet name="FY2122" sheetId="1" r:id="rId1"/>
  </sheets>
  <definedNames>
    <definedName name="_xlnm.Print_Area" localSheetId="0">'FY2122'!$A$1:$N$61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K61" i="1" l="1"/>
  <c r="J61" i="1"/>
  <c r="I61" i="1"/>
  <c r="E61" i="1"/>
  <c r="D61" i="1"/>
  <c r="C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M9" i="1"/>
  <c r="L9" i="1"/>
  <c r="G9" i="1"/>
  <c r="M8" i="1"/>
  <c r="L8" i="1"/>
  <c r="G8" i="1"/>
  <c r="M7" i="1"/>
  <c r="L7" i="1"/>
  <c r="G7" i="1"/>
  <c r="M6" i="1"/>
  <c r="L6" i="1"/>
  <c r="G6" i="1"/>
  <c r="M5" i="1"/>
  <c r="L5" i="1"/>
  <c r="G5" i="1"/>
  <c r="M4" i="1"/>
  <c r="L4" i="1"/>
  <c r="G4" i="1"/>
  <c r="M3" i="1"/>
  <c r="L3" i="1"/>
  <c r="G3" i="1"/>
  <c r="F61" i="1" l="1"/>
  <c r="M61" i="1"/>
  <c r="L61" i="1"/>
  <c r="G61" i="1"/>
</calcChain>
</file>

<file path=xl/sharedStrings.xml><?xml version="1.0" encoding="utf-8"?>
<sst xmlns="http://schemas.openxmlformats.org/spreadsheetml/2006/main" count="72" uniqueCount="70">
  <si>
    <t>Secured Tax Data</t>
  </si>
  <si>
    <t>Unsecured Tax Data</t>
  </si>
  <si>
    <t>County</t>
  </si>
  <si>
    <t>Number of 
Tax Bills Issued</t>
  </si>
  <si>
    <t>Total 
Tax Charge</t>
  </si>
  <si>
    <t>Tax Paid (%)</t>
  </si>
  <si>
    <t xml:space="preserve">Total 
Tax Charge 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</si>
  <si>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</si>
  <si>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</si>
  <si>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</si>
  <si>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</si>
  <si>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</si>
  <si>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</si>
  <si>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</si>
  <si>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</si>
  <si>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</si>
  <si>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 xml:space="preserve">FRESNO </t>
  </si>
  <si>
    <t>GLENN</t>
  </si>
  <si>
    <t>HUMBOLT</t>
  </si>
  <si>
    <t>IMPERIAL</t>
  </si>
  <si>
    <t>INYO</t>
  </si>
  <si>
    <t xml:space="preserve">KERN 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</si>
  <si>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</si>
  <si>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</si>
  <si>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</si>
  <si>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</si>
  <si>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</si>
  <si>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</si>
  <si>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</si>
  <si>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</si>
  <si>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</si>
  <si>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</si>
  <si>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</si>
  <si>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</si>
  <si>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</si>
  <si>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</si>
  <si>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</si>
  <si>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</si>
  <si>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</si>
  <si>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</si>
  <si>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</si>
  <si>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</si>
  <si>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</si>
  <si>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</si>
  <si>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</si>
  <si>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</si>
  <si>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</si>
  <si>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</si>
  <si>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</si>
  <si>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</si>
  <si>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</si>
  <si>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</si>
  <si>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</si>
  <si>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</si>
  <si>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</si>
  <si>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</si>
  <si>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</si>
  <si>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</si>
  <si>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</si>
  <si>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 xml:space="preserve">TRINITY </t>
  </si>
  <si>
    <t>TULARE</t>
  </si>
  <si>
    <t>TUOLUMNE</t>
  </si>
  <si>
    <t>VENTURA</t>
  </si>
  <si>
    <t>YOLO</t>
  </si>
  <si>
    <t>YUBA</t>
  </si>
  <si>
    <t>GRAND TOTAL</t>
  </si>
  <si>
    <t>Tax Paid 
as of 6-30-22</t>
  </si>
  <si>
    <t>Tax Unpaid 
as of 6-30-22</t>
  </si>
  <si>
    <t>Tax Paid 
as of 6-30-2022</t>
  </si>
  <si>
    <t>Tax Unpaid 
as of 6-30-2022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</si>
</sst>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4" fillId="2" borderId="0" xfId="0" applyFont="1" applyFill="1"/>
    <xf numFmtId="0" fontId="0" fillId="2" borderId="0" xfId="0" applyFill="1"/>
    <xf numFmtId="3" fontId="4" fillId="0" borderId="4" xfId="0" applyNumberFormat="1" applyFont="1" applyFill="1" applyBorder="1" applyAlignment="1">
      <alignment horizontal="center" vertical="center"/>
    </xf>
    <xf numFmtId="42" fontId="4" fillId="0" borderId="0" xfId="1" applyNumberFormat="1" applyFont="1" applyFill="1" applyBorder="1" applyAlignment="1">
      <alignment horizontal="center" vertical="center"/>
    </xf>
    <xf numFmtId="42" fontId="4" fillId="0" borderId="0" xfId="1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0" fillId="0" borderId="0" xfId="0" applyFont="1"/>
    <xf numFmtId="3" fontId="4" fillId="0" borderId="4" xfId="0" applyNumberFormat="1" applyFont="1" applyFill="1" applyBorder="1" applyAlignment="1">
      <alignment horizontal="center"/>
    </xf>
    <xf numFmtId="42" fontId="4" fillId="0" borderId="0" xfId="1" applyNumberFormat="1" applyFont="1" applyFill="1" applyBorder="1" applyAlignment="1">
      <alignment horizontal="right"/>
    </xf>
    <xf numFmtId="3" fontId="4" fillId="0" borderId="4" xfId="1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 vertical="center"/>
    </xf>
    <xf numFmtId="42" fontId="4" fillId="0" borderId="9" xfId="1" applyNumberFormat="1" applyFont="1" applyFill="1" applyBorder="1" applyAlignment="1">
      <alignment horizontal="center" vertical="center"/>
    </xf>
    <xf numFmtId="42" fontId="4" fillId="0" borderId="9" xfId="1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center"/>
    </xf>
    <xf numFmtId="3" fontId="4" fillId="0" borderId="8" xfId="1" applyNumberFormat="1" applyFont="1" applyFill="1" applyBorder="1" applyAlignment="1">
      <alignment horizontal="center"/>
    </xf>
    <xf numFmtId="42" fontId="4" fillId="0" borderId="9" xfId="1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/>
    </xf>
    <xf numFmtId="42" fontId="4" fillId="0" borderId="12" xfId="1" applyNumberFormat="1" applyFont="1" applyFill="1" applyBorder="1" applyAlignment="1">
      <alignment horizontal="center" vertical="center"/>
    </xf>
    <xf numFmtId="42" fontId="4" fillId="0" borderId="12" xfId="1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center"/>
    </xf>
    <xf numFmtId="3" fontId="4" fillId="0" borderId="11" xfId="1" applyNumberFormat="1" applyFont="1" applyFill="1" applyBorder="1" applyAlignment="1">
      <alignment horizontal="center"/>
    </xf>
    <xf numFmtId="42" fontId="4" fillId="0" borderId="12" xfId="1" applyNumberFormat="1" applyFont="1" applyFill="1" applyBorder="1" applyAlignment="1">
      <alignment horizontal="center"/>
    </xf>
    <xf numFmtId="3" fontId="4" fillId="0" borderId="4" xfId="1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42" fontId="4" fillId="0" borderId="17" xfId="1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/>
    </xf>
    <xf numFmtId="3" fontId="4" fillId="0" borderId="16" xfId="1" applyNumberFormat="1" applyFont="1" applyFill="1" applyBorder="1" applyAlignment="1">
      <alignment horizontal="center"/>
    </xf>
    <xf numFmtId="42" fontId="4" fillId="0" borderId="17" xfId="1" applyNumberFormat="1" applyFont="1" applyFill="1" applyBorder="1" applyAlignment="1">
      <alignment horizontal="center"/>
    </xf>
    <xf numFmtId="42" fontId="4" fillId="0" borderId="0" xfId="1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 applyProtection="1">
      <alignment horizontal="left"/>
    </xf>
    <xf numFmtId="0" fontId="4" fillId="2" borderId="6" xfId="0" applyNumberFormat="1" applyFont="1" applyFill="1" applyBorder="1" applyProtection="1"/>
    <xf numFmtId="0" fontId="4" fillId="2" borderId="7" xfId="0" applyNumberFormat="1" applyFont="1" applyFill="1" applyBorder="1" applyProtection="1"/>
    <xf numFmtId="0" fontId="4" fillId="2" borderId="3" xfId="0" applyNumberFormat="1" applyFont="1" applyFill="1" applyBorder="1" applyProtection="1"/>
    <xf numFmtId="0" fontId="4" fillId="2" borderId="14" xfId="0" applyNumberFormat="1" applyFont="1" applyFill="1" applyBorder="1" applyProtection="1"/>
    <xf numFmtId="0" fontId="3" fillId="2" borderId="15" xfId="0" applyNumberFormat="1" applyFont="1" applyFill="1" applyBorder="1" applyAlignment="1" applyProtection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Protection="1"/>
    <xf numFmtId="0" fontId="0" fillId="0" borderId="0" xfId="0" applyFill="1"/>
    <xf numFmtId="0" fontId="0" fillId="0" borderId="0" xfId="0" applyFont="1" applyFill="1"/>
  </cellXfs>
  <cellStyles count="2">
    <cellStyle name="Comma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left style="thin">
          <color indexed="64"/>
        </left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top style="medium">
          <color indexed="64"/>
        </top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  <protection locked="1" hidden="0"/>
    </dxf>
    <dxf>
      <border outline="0"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protection locked="1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A61" totalsRowShown="0" headerRowDxfId="22" dataDxfId="20" headerRowBorderDxfId="21" tableBorderDxfId="19">
  <tableColumns count="1">
    <tableColumn id="1" name="County" dataDxfId="18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County tables" altTextSummary="County table"/>
    </ext>
  </extLst>
</table>
</file>

<file path=xl/tables/table2.xml><?xml version="1.0" encoding="utf-8"?>
<table xmlns="http://schemas.openxmlformats.org/spreadsheetml/2006/main" id="2" name="Table2" displayName="Table2" ref="C2:G61" totalsRowShown="0" headerRowDxfId="17" dataDxfId="15" headerRowBorderDxfId="16" tableBorderDxfId="14">
  <tableColumns count="5">
    <tableColumn id="1" name="Number of _x000a_Tax Bills Issued" dataDxfId="13"/>
    <tableColumn id="2" name="Total _x000a_Tax Charge" dataDxfId="12" dataCellStyle="Comma"/>
    <tableColumn id="3" name="Tax Paid _x000a_as of 6-30-22" dataDxfId="11" dataCellStyle="Comma"/>
    <tableColumn id="4" name="Tax Unpaid _x000a_as of 6-30-22" dataDxfId="10" dataCellStyle="Comma">
      <calculatedColumnFormula>(D3-E3)</calculatedColumnFormula>
    </tableColumn>
    <tableColumn id="5" name="Tax Paid (%)" dataDxfId="9">
      <calculatedColumnFormula>E3/D3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ecured tax data" altTextSummary="Secured tax data"/>
    </ext>
  </extLst>
</table>
</file>

<file path=xl/tables/table3.xml><?xml version="1.0" encoding="utf-8"?>
<table xmlns="http://schemas.openxmlformats.org/spreadsheetml/2006/main" id="3" name="Table3" displayName="Table3" ref="I2:M61" totalsRowShown="0" headerRowDxfId="8" dataDxfId="6" headerRowBorderDxfId="7" tableBorderDxfId="5" dataCellStyle="Comma">
  <tableColumns count="5">
    <tableColumn id="1" name="Number of _x000a_Tax Bills Issued" dataDxfId="4" dataCellStyle="Comma"/>
    <tableColumn id="2" name="Total _x000a_Tax Charge " dataDxfId="3" dataCellStyle="Comma"/>
    <tableColumn id="3" name="Tax Paid _x000a_as of 6-30-2022" dataDxfId="2" dataCellStyle="Comma"/>
    <tableColumn id="4" name="Tax Unpaid _x000a_as of 6-30-2022" dataDxfId="1" dataCellStyle="Comma">
      <calculatedColumnFormula>(J3-K3)</calculatedColumnFormula>
    </tableColumn>
    <tableColumn id="5" name="Tax Paid (%)" dataDxfId="0">
      <calculatedColumnFormula>K3/J3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Unsecured tax data" altTextSummary="Unsecured tax data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zoomScaleNormal="100" workbookViewId="0">
      <selection activeCell="I2" sqref="I2:M61"/>
    </sheetView>
  </sheetViews>
  <sheetFormatPr defaultRowHeight="15" x14ac:dyDescent="0.25"/>
  <cols>
    <col min="1" max="1" width="18.7109375" customWidth="1"/>
    <col min="2" max="2" width="2.5703125" customWidth="1"/>
    <col min="3" max="7" width="18.7109375" customWidth="1"/>
    <col min="8" max="8" width="2.5703125" customWidth="1"/>
    <col min="9" max="13" width="18.7109375" customWidth="1"/>
    <col min="14" max="14" width="29.140625" customWidth="1"/>
  </cols>
  <sheetData>
    <row r="1" spans="1:13" ht="15.75" thickBot="1" x14ac:dyDescent="0.3">
      <c r="C1" s="1" t="s">
        <v>0</v>
      </c>
      <c r="I1" s="1" t="s">
        <v>1</v>
      </c>
      <c r="M1" s="2"/>
    </row>
    <row r="2" spans="1:13" ht="30.75" thickBot="1" x14ac:dyDescent="0.3">
      <c r="A2" s="32" t="s">
        <v>2</v>
      </c>
      <c r="B2" s="3"/>
      <c r="C2" s="39" t="s">
        <v>3</v>
      </c>
      <c r="D2" s="39" t="s">
        <v>4</v>
      </c>
      <c r="E2" s="39" t="s">
        <v>66</v>
      </c>
      <c r="F2" s="39" t="s">
        <v>67</v>
      </c>
      <c r="G2" s="39" t="s">
        <v>5</v>
      </c>
      <c r="H2" s="4"/>
      <c r="I2" s="40" t="s">
        <v>3</v>
      </c>
      <c r="J2" s="40" t="s">
        <v>6</v>
      </c>
      <c r="K2" s="40" t="s">
        <v>68</v>
      </c>
      <c r="L2" s="40" t="s">
        <v>69</v>
      </c>
      <c r="M2" s="40" t="s">
        <v>5</v>
      </c>
    </row>
    <row r="3" spans="1:13" x14ac:dyDescent="0.25">
      <c r="A3" s="33" t="s">
        <v>7</v>
      </c>
      <c r="C3" s="5">
        <v>464893</v>
      </c>
      <c r="D3" s="6">
        <v>4891896278.8199997</v>
      </c>
      <c r="E3" s="6">
        <v>4830358055.1800003</v>
      </c>
      <c r="F3" s="11">
        <f t="shared" ref="F3:F34" si="0">(D3-E3)</f>
        <v>61538223.63999939</v>
      </c>
      <c r="G3" s="8">
        <f t="shared" ref="G3:G58" si="1">E3/D3</f>
        <v>0.98742037440441333</v>
      </c>
      <c r="H3" s="9"/>
      <c r="I3" s="10">
        <v>57211</v>
      </c>
      <c r="J3" s="11">
        <v>211480761.03</v>
      </c>
      <c r="K3" s="7">
        <v>200530881.96000001</v>
      </c>
      <c r="L3" s="7">
        <f t="shared" ref="L3:L58" si="2">(J3-K3)</f>
        <v>10949879.069999993</v>
      </c>
      <c r="M3" s="8">
        <f t="shared" ref="M3:M58" si="3">K3/J3</f>
        <v>0.9482228122469889</v>
      </c>
    </row>
    <row r="4" spans="1:13" x14ac:dyDescent="0.25">
      <c r="A4" s="34" t="s">
        <v>8</v>
      </c>
      <c r="C4" s="5">
        <v>2816</v>
      </c>
      <c r="D4" s="6">
        <v>8899939.6999999993</v>
      </c>
      <c r="E4" s="6">
        <v>8566389.0600000005</v>
      </c>
      <c r="F4" s="31">
        <f t="shared" si="0"/>
        <v>333550.63999999873</v>
      </c>
      <c r="G4" s="8">
        <f t="shared" si="1"/>
        <v>0.96252214607701236</v>
      </c>
      <c r="H4" s="9"/>
      <c r="I4" s="12">
        <v>305</v>
      </c>
      <c r="J4" s="7">
        <v>476085.84</v>
      </c>
      <c r="K4" s="7">
        <v>455785.76</v>
      </c>
      <c r="L4" s="7">
        <f t="shared" si="2"/>
        <v>20300.080000000016</v>
      </c>
      <c r="M4" s="8">
        <f t="shared" si="3"/>
        <v>0.95736046255860074</v>
      </c>
    </row>
    <row r="5" spans="1:13" x14ac:dyDescent="0.25">
      <c r="A5" s="34" t="s">
        <v>9</v>
      </c>
      <c r="C5" s="5">
        <v>23581</v>
      </c>
      <c r="D5" s="6">
        <v>62853905.700000003</v>
      </c>
      <c r="E5" s="6">
        <v>61696515.869999997</v>
      </c>
      <c r="F5" s="11">
        <f t="shared" si="0"/>
        <v>1157389.8300000057</v>
      </c>
      <c r="G5" s="8">
        <f t="shared" si="1"/>
        <v>0.98158603165371783</v>
      </c>
      <c r="H5" s="9"/>
      <c r="I5" s="12">
        <v>1591</v>
      </c>
      <c r="J5" s="7">
        <v>1058100.5900000001</v>
      </c>
      <c r="K5" s="7">
        <v>909754.64</v>
      </c>
      <c r="L5" s="7">
        <f t="shared" si="2"/>
        <v>148345.95000000007</v>
      </c>
      <c r="M5" s="8">
        <f t="shared" si="3"/>
        <v>0.8597997662963216</v>
      </c>
    </row>
    <row r="6" spans="1:13" x14ac:dyDescent="0.25">
      <c r="A6" s="34" t="s">
        <v>10</v>
      </c>
      <c r="C6" s="5">
        <v>96904</v>
      </c>
      <c r="D6" s="6">
        <v>281660782.30000001</v>
      </c>
      <c r="E6" s="6">
        <v>275463824.60000002</v>
      </c>
      <c r="F6" s="11">
        <f t="shared" si="0"/>
        <v>6196957.6999999881</v>
      </c>
      <c r="G6" s="8">
        <f t="shared" si="1"/>
        <v>0.97799850710703651</v>
      </c>
      <c r="H6" s="9"/>
      <c r="I6" s="12">
        <v>9933</v>
      </c>
      <c r="J6" s="7">
        <v>14648423</v>
      </c>
      <c r="K6" s="7">
        <v>13015577.9</v>
      </c>
      <c r="L6" s="7">
        <f t="shared" si="2"/>
        <v>1632845.0999999996</v>
      </c>
      <c r="M6" s="8">
        <f t="shared" si="3"/>
        <v>0.88853099750055009</v>
      </c>
    </row>
    <row r="7" spans="1:13" ht="15.75" thickBot="1" x14ac:dyDescent="0.3">
      <c r="A7" s="35" t="s">
        <v>11</v>
      </c>
      <c r="C7" s="5">
        <v>47295</v>
      </c>
      <c r="D7" s="6">
        <v>105797339.01000001</v>
      </c>
      <c r="E7" s="6">
        <v>103125410.62</v>
      </c>
      <c r="F7" s="11">
        <f t="shared" si="0"/>
        <v>2671928.3900000006</v>
      </c>
      <c r="G7" s="8">
        <f t="shared" si="1"/>
        <v>0.97474484315954824</v>
      </c>
      <c r="H7" s="9"/>
      <c r="I7" s="12">
        <v>4361</v>
      </c>
      <c r="J7" s="7">
        <v>1256326.17</v>
      </c>
      <c r="K7" s="7">
        <v>1090673.79</v>
      </c>
      <c r="L7" s="7">
        <f t="shared" si="2"/>
        <v>165652.37999999989</v>
      </c>
      <c r="M7" s="8">
        <f t="shared" si="3"/>
        <v>0.86814540367331527</v>
      </c>
    </row>
    <row r="8" spans="1:13" x14ac:dyDescent="0.25">
      <c r="A8" s="36" t="s">
        <v>12</v>
      </c>
      <c r="C8" s="13">
        <v>14153</v>
      </c>
      <c r="D8" s="14">
        <v>50330193</v>
      </c>
      <c r="E8" s="14">
        <v>49495628</v>
      </c>
      <c r="F8" s="15">
        <f t="shared" si="0"/>
        <v>834565</v>
      </c>
      <c r="G8" s="16">
        <f t="shared" si="1"/>
        <v>0.98341820386025547</v>
      </c>
      <c r="H8" s="9"/>
      <c r="I8" s="17">
        <v>1772</v>
      </c>
      <c r="J8" s="18">
        <v>3558497.82</v>
      </c>
      <c r="K8" s="18">
        <v>3446980.3</v>
      </c>
      <c r="L8" s="18">
        <f t="shared" si="2"/>
        <v>111517.52000000002</v>
      </c>
      <c r="M8" s="16">
        <f t="shared" si="3"/>
        <v>0.96866163037300945</v>
      </c>
    </row>
    <row r="9" spans="1:13" x14ac:dyDescent="0.25">
      <c r="A9" s="34" t="s">
        <v>13</v>
      </c>
      <c r="C9" s="5">
        <v>376780</v>
      </c>
      <c r="D9" s="6">
        <v>3158372837.5</v>
      </c>
      <c r="E9" s="6">
        <v>3119761215.9000001</v>
      </c>
      <c r="F9" s="11">
        <f t="shared" si="0"/>
        <v>38611621.599999905</v>
      </c>
      <c r="G9" s="8">
        <f t="shared" si="1"/>
        <v>0.98777483736512794</v>
      </c>
      <c r="H9" s="9"/>
      <c r="I9" s="12">
        <v>44695</v>
      </c>
      <c r="J9" s="7">
        <v>82825866.469999999</v>
      </c>
      <c r="K9" s="7">
        <v>79578135.400000006</v>
      </c>
      <c r="L9" s="7">
        <f t="shared" si="2"/>
        <v>3247731.0699999928</v>
      </c>
      <c r="M9" s="8">
        <f t="shared" si="3"/>
        <v>0.96078844437834721</v>
      </c>
    </row>
    <row r="10" spans="1:13" x14ac:dyDescent="0.25">
      <c r="A10" s="34" t="s">
        <v>14</v>
      </c>
      <c r="C10" s="5">
        <v>14245</v>
      </c>
      <c r="D10" s="6">
        <v>23604073.420000002</v>
      </c>
      <c r="E10" s="6">
        <v>22729557.460000001</v>
      </c>
      <c r="F10" s="11">
        <f t="shared" si="0"/>
        <v>874515.96000000089</v>
      </c>
      <c r="G10" s="8">
        <f t="shared" si="1"/>
        <v>0.96295063379785062</v>
      </c>
      <c r="H10" s="9"/>
      <c r="I10" s="12">
        <v>1485</v>
      </c>
      <c r="J10" s="7">
        <v>508261.09</v>
      </c>
      <c r="K10" s="7">
        <v>495821.91</v>
      </c>
      <c r="L10" s="7">
        <f t="shared" si="2"/>
        <v>12439.180000000051</v>
      </c>
      <c r="M10" s="8">
        <f t="shared" si="3"/>
        <v>0.9755260037710145</v>
      </c>
    </row>
    <row r="11" spans="1:13" x14ac:dyDescent="0.25">
      <c r="A11" s="34" t="s">
        <v>15</v>
      </c>
      <c r="C11" s="5">
        <v>128339</v>
      </c>
      <c r="D11" s="6">
        <v>444163534.25999999</v>
      </c>
      <c r="E11" s="6">
        <v>438183921.92000002</v>
      </c>
      <c r="F11" s="11">
        <f t="shared" si="0"/>
        <v>5979612.3399999738</v>
      </c>
      <c r="G11" s="8">
        <f t="shared" si="1"/>
        <v>0.9865373632034824</v>
      </c>
      <c r="H11" s="9"/>
      <c r="I11" s="12">
        <v>7624</v>
      </c>
      <c r="J11" s="7">
        <v>7725297.2699999996</v>
      </c>
      <c r="K11" s="7">
        <v>7200383.3799999999</v>
      </c>
      <c r="L11" s="7">
        <f t="shared" si="2"/>
        <v>524913.88999999966</v>
      </c>
      <c r="M11" s="8">
        <f t="shared" si="3"/>
        <v>0.93205259659865491</v>
      </c>
    </row>
    <row r="12" spans="1:13" ht="15.75" thickBot="1" x14ac:dyDescent="0.3">
      <c r="A12" s="35" t="s">
        <v>16</v>
      </c>
      <c r="C12" s="19">
        <v>297307</v>
      </c>
      <c r="D12" s="20">
        <v>1175348726.9000001</v>
      </c>
      <c r="E12" s="20">
        <v>1157623461.1199999</v>
      </c>
      <c r="F12" s="21">
        <f t="shared" si="0"/>
        <v>17725265.78000021</v>
      </c>
      <c r="G12" s="22">
        <f t="shared" si="1"/>
        <v>0.98491914325142393</v>
      </c>
      <c r="H12" s="9"/>
      <c r="I12" s="23">
        <v>18411</v>
      </c>
      <c r="J12" s="24">
        <v>53046346.049999997</v>
      </c>
      <c r="K12" s="24">
        <v>50376313.810000002</v>
      </c>
      <c r="L12" s="24">
        <f t="shared" si="2"/>
        <v>2670032.2399999946</v>
      </c>
      <c r="M12" s="22">
        <f t="shared" si="3"/>
        <v>0.94966604792188147</v>
      </c>
    </row>
    <row r="13" spans="1:13" x14ac:dyDescent="0.25">
      <c r="A13" s="34" t="s">
        <v>17</v>
      </c>
      <c r="C13" s="13">
        <v>14801</v>
      </c>
      <c r="D13" s="14">
        <v>46955512.32</v>
      </c>
      <c r="E13" s="14">
        <v>44071183.579999998</v>
      </c>
      <c r="F13" s="15">
        <f t="shared" si="0"/>
        <v>2884328.7400000021</v>
      </c>
      <c r="G13" s="16">
        <f t="shared" si="1"/>
        <v>0.93857316005108382</v>
      </c>
      <c r="H13" s="9"/>
      <c r="I13" s="17">
        <v>1367</v>
      </c>
      <c r="J13" s="18">
        <v>1700393.83</v>
      </c>
      <c r="K13" s="18">
        <v>1677056.37</v>
      </c>
      <c r="L13" s="18">
        <f t="shared" si="2"/>
        <v>23337.459999999963</v>
      </c>
      <c r="M13" s="16">
        <f t="shared" si="3"/>
        <v>0.98627526189035863</v>
      </c>
    </row>
    <row r="14" spans="1:13" x14ac:dyDescent="0.25">
      <c r="A14" s="34" t="s">
        <v>18</v>
      </c>
      <c r="C14" s="5">
        <v>66869</v>
      </c>
      <c r="D14" s="6">
        <v>176262355.62</v>
      </c>
      <c r="E14" s="6">
        <v>170149734.22999999</v>
      </c>
      <c r="F14" s="11">
        <f t="shared" si="0"/>
        <v>6112621.3900000155</v>
      </c>
      <c r="G14" s="8">
        <f t="shared" si="1"/>
        <v>0.9653208913014979</v>
      </c>
      <c r="H14" s="9"/>
      <c r="I14" s="12">
        <v>6965</v>
      </c>
      <c r="J14" s="7">
        <v>6886223.79</v>
      </c>
      <c r="K14" s="7">
        <v>6555441.8300000001</v>
      </c>
      <c r="L14" s="7">
        <f t="shared" si="2"/>
        <v>330781.95999999996</v>
      </c>
      <c r="M14" s="8">
        <f t="shared" si="3"/>
        <v>0.95196468048564542</v>
      </c>
    </row>
    <row r="15" spans="1:13" x14ac:dyDescent="0.25">
      <c r="A15" s="34" t="s">
        <v>19</v>
      </c>
      <c r="C15" s="5">
        <v>82428</v>
      </c>
      <c r="D15" s="6">
        <v>175249269.91</v>
      </c>
      <c r="E15" s="6">
        <v>171121542.03</v>
      </c>
      <c r="F15" s="11">
        <f t="shared" si="0"/>
        <v>4127727.8799999952</v>
      </c>
      <c r="G15" s="8">
        <f t="shared" si="1"/>
        <v>0.97644653308901197</v>
      </c>
      <c r="H15" s="9"/>
      <c r="I15" s="12">
        <v>4347</v>
      </c>
      <c r="J15" s="7">
        <v>16416288.42</v>
      </c>
      <c r="K15" s="7">
        <v>15641925.560000001</v>
      </c>
      <c r="L15" s="7">
        <f t="shared" si="2"/>
        <v>774362.8599999994</v>
      </c>
      <c r="M15" s="8">
        <f t="shared" si="3"/>
        <v>0.95282960190583688</v>
      </c>
    </row>
    <row r="16" spans="1:13" x14ac:dyDescent="0.25">
      <c r="A16" s="34" t="s">
        <v>20</v>
      </c>
      <c r="C16" s="5">
        <v>12675</v>
      </c>
      <c r="D16" s="6">
        <v>52257642.759999998</v>
      </c>
      <c r="E16" s="6">
        <v>51123090.649999999</v>
      </c>
      <c r="F16" s="11">
        <f t="shared" si="0"/>
        <v>1134552.1099999994</v>
      </c>
      <c r="G16" s="8">
        <f t="shared" si="1"/>
        <v>0.97828925971248692</v>
      </c>
      <c r="H16" s="9"/>
      <c r="I16" s="12">
        <v>2604</v>
      </c>
      <c r="J16" s="7">
        <v>3857133.84</v>
      </c>
      <c r="K16" s="7">
        <v>3667933.75</v>
      </c>
      <c r="L16" s="7">
        <f t="shared" si="2"/>
        <v>189200.08999999985</v>
      </c>
      <c r="M16" s="8">
        <f t="shared" si="3"/>
        <v>0.95094801014216301</v>
      </c>
    </row>
    <row r="17" spans="1:13" ht="15.75" thickBot="1" x14ac:dyDescent="0.3">
      <c r="A17" s="35" t="s">
        <v>21</v>
      </c>
      <c r="C17" s="19">
        <v>401324</v>
      </c>
      <c r="D17" s="20">
        <v>1359193067.5699999</v>
      </c>
      <c r="E17" s="20">
        <v>1334136475.75</v>
      </c>
      <c r="F17" s="21">
        <f t="shared" si="0"/>
        <v>25056591.819999933</v>
      </c>
      <c r="G17" s="22">
        <f t="shared" si="1"/>
        <v>0.98156509739650399</v>
      </c>
      <c r="H17" s="9"/>
      <c r="I17" s="23">
        <v>16182</v>
      </c>
      <c r="J17" s="24">
        <v>121336689.73999999</v>
      </c>
      <c r="K17" s="24">
        <v>113635995.59999999</v>
      </c>
      <c r="L17" s="24">
        <f t="shared" si="2"/>
        <v>7700694.1400000006</v>
      </c>
      <c r="M17" s="22">
        <f t="shared" si="3"/>
        <v>0.93653449623109852</v>
      </c>
    </row>
    <row r="18" spans="1:13" x14ac:dyDescent="0.25">
      <c r="A18" s="41" t="s">
        <v>22</v>
      </c>
      <c r="B18" s="42"/>
      <c r="C18" s="13">
        <v>49600</v>
      </c>
      <c r="D18" s="14">
        <v>149973131.99000001</v>
      </c>
      <c r="E18" s="14">
        <v>147377173.62</v>
      </c>
      <c r="F18" s="15">
        <f t="shared" si="0"/>
        <v>2595958.3700000048</v>
      </c>
      <c r="G18" s="16">
        <f t="shared" si="1"/>
        <v>0.98269051038973365</v>
      </c>
      <c r="H18" s="43"/>
      <c r="I18" s="17">
        <v>4872</v>
      </c>
      <c r="J18" s="18">
        <v>7905869.75</v>
      </c>
      <c r="K18" s="18">
        <v>7620468.5999999996</v>
      </c>
      <c r="L18" s="18">
        <f t="shared" si="2"/>
        <v>285401.15000000037</v>
      </c>
      <c r="M18" s="16">
        <f t="shared" si="3"/>
        <v>0.96390009461008386</v>
      </c>
    </row>
    <row r="19" spans="1:13" x14ac:dyDescent="0.25">
      <c r="A19" s="34" t="s">
        <v>23</v>
      </c>
      <c r="C19" s="5">
        <v>62845</v>
      </c>
      <c r="D19" s="6">
        <v>103607242</v>
      </c>
      <c r="E19" s="6">
        <v>96762096.120000005</v>
      </c>
      <c r="F19" s="11">
        <f t="shared" si="0"/>
        <v>6845145.8799999952</v>
      </c>
      <c r="G19" s="8">
        <f t="shared" si="1"/>
        <v>0.93393178171850189</v>
      </c>
      <c r="H19" s="9"/>
      <c r="I19" s="12">
        <v>9627</v>
      </c>
      <c r="J19" s="7">
        <v>2253755.04</v>
      </c>
      <c r="K19" s="7">
        <v>1880554.31</v>
      </c>
      <c r="L19" s="7">
        <f t="shared" si="2"/>
        <v>373200.73</v>
      </c>
      <c r="M19" s="8">
        <f t="shared" si="3"/>
        <v>0.83440936420490486</v>
      </c>
    </row>
    <row r="20" spans="1:13" x14ac:dyDescent="0.25">
      <c r="A20" s="34" t="s">
        <v>24</v>
      </c>
      <c r="C20" s="5">
        <v>14876</v>
      </c>
      <c r="D20" s="6">
        <v>26582712.859999999</v>
      </c>
      <c r="E20" s="6">
        <v>25780092.890000001</v>
      </c>
      <c r="F20" s="11">
        <f t="shared" si="0"/>
        <v>802619.96999999881</v>
      </c>
      <c r="G20" s="8">
        <f t="shared" si="1"/>
        <v>0.96980669451507595</v>
      </c>
      <c r="H20" s="9"/>
      <c r="I20" s="12">
        <v>961</v>
      </c>
      <c r="J20" s="7">
        <v>1201638.8799999999</v>
      </c>
      <c r="K20" s="7">
        <v>1184960.1299999999</v>
      </c>
      <c r="L20" s="7">
        <f t="shared" si="2"/>
        <v>16678.75</v>
      </c>
      <c r="M20" s="8">
        <f t="shared" si="3"/>
        <v>0.98611999804799921</v>
      </c>
    </row>
    <row r="21" spans="1:13" x14ac:dyDescent="0.25">
      <c r="A21" s="34" t="s">
        <v>25</v>
      </c>
      <c r="C21" s="5">
        <v>2384411</v>
      </c>
      <c r="D21" s="6">
        <v>22235168968.220001</v>
      </c>
      <c r="E21" s="6">
        <v>20663152891.369999</v>
      </c>
      <c r="F21" s="11">
        <f t="shared" si="0"/>
        <v>1572016076.8500023</v>
      </c>
      <c r="G21" s="8">
        <f t="shared" si="1"/>
        <v>0.92930046634244901</v>
      </c>
      <c r="H21" s="9"/>
      <c r="I21" s="12">
        <v>223907</v>
      </c>
      <c r="J21" s="7">
        <v>811974092.26999998</v>
      </c>
      <c r="K21" s="7">
        <v>753808291.08000004</v>
      </c>
      <c r="L21" s="7">
        <f t="shared" si="2"/>
        <v>58165801.189999938</v>
      </c>
      <c r="M21" s="8">
        <f t="shared" si="3"/>
        <v>0.92836495432090893</v>
      </c>
    </row>
    <row r="22" spans="1:13" ht="15.75" thickBot="1" x14ac:dyDescent="0.3">
      <c r="A22" s="35" t="s">
        <v>26</v>
      </c>
      <c r="C22" s="19">
        <v>59122</v>
      </c>
      <c r="D22" s="20">
        <v>214252282.78</v>
      </c>
      <c r="E22" s="20">
        <v>211030956.69</v>
      </c>
      <c r="F22" s="21">
        <f t="shared" si="0"/>
        <v>3221326.0900000036</v>
      </c>
      <c r="G22" s="22">
        <f t="shared" si="1"/>
        <v>0.98496479921612901</v>
      </c>
      <c r="H22" s="9"/>
      <c r="I22" s="23">
        <v>2578</v>
      </c>
      <c r="J22" s="24">
        <v>8663645.2100000009</v>
      </c>
      <c r="K22" s="24">
        <v>8321773.75</v>
      </c>
      <c r="L22" s="24">
        <f t="shared" si="2"/>
        <v>341871.46000000089</v>
      </c>
      <c r="M22" s="22">
        <f t="shared" si="3"/>
        <v>0.96053953599053243</v>
      </c>
    </row>
    <row r="23" spans="1:13" x14ac:dyDescent="0.25">
      <c r="A23" s="34" t="s">
        <v>27</v>
      </c>
      <c r="C23" s="13">
        <v>92475</v>
      </c>
      <c r="D23" s="14">
        <v>1265911981.97</v>
      </c>
      <c r="E23" s="14">
        <v>1256896774.1800001</v>
      </c>
      <c r="F23" s="15">
        <f t="shared" si="0"/>
        <v>9015207.7899999619</v>
      </c>
      <c r="G23" s="16">
        <f t="shared" si="1"/>
        <v>0.9928784876686525</v>
      </c>
      <c r="H23" s="9"/>
      <c r="I23" s="17">
        <v>12574</v>
      </c>
      <c r="J23" s="18">
        <v>18770080.399999999</v>
      </c>
      <c r="K23" s="18">
        <v>16392160.529999999</v>
      </c>
      <c r="L23" s="18">
        <f t="shared" si="2"/>
        <v>2377919.8699999992</v>
      </c>
      <c r="M23" s="16">
        <f t="shared" si="3"/>
        <v>0.8733132826644685</v>
      </c>
    </row>
    <row r="24" spans="1:13" x14ac:dyDescent="0.25">
      <c r="A24" s="34" t="s">
        <v>28</v>
      </c>
      <c r="C24" s="5">
        <v>13573</v>
      </c>
      <c r="D24" s="6">
        <v>28998550.800000001</v>
      </c>
      <c r="E24" s="6">
        <v>28133239.859999999</v>
      </c>
      <c r="F24" s="11">
        <f t="shared" si="0"/>
        <v>865310.94000000134</v>
      </c>
      <c r="G24" s="8">
        <f t="shared" si="1"/>
        <v>0.97016020055733265</v>
      </c>
      <c r="H24" s="9"/>
      <c r="I24" s="25">
        <v>1229</v>
      </c>
      <c r="J24" s="7">
        <v>1506048.14</v>
      </c>
      <c r="K24" s="7">
        <v>1491836.06</v>
      </c>
      <c r="L24" s="7">
        <f t="shared" si="2"/>
        <v>14212.079999999842</v>
      </c>
      <c r="M24" s="8">
        <f t="shared" si="3"/>
        <v>0.99056332953606663</v>
      </c>
    </row>
    <row r="25" spans="1:13" x14ac:dyDescent="0.25">
      <c r="A25" s="34" t="s">
        <v>29</v>
      </c>
      <c r="C25" s="5">
        <v>56011</v>
      </c>
      <c r="D25" s="6">
        <v>161840550.52000001</v>
      </c>
      <c r="E25" s="6">
        <v>158160004.88999999</v>
      </c>
      <c r="F25" s="11">
        <f t="shared" si="0"/>
        <v>3680545.630000025</v>
      </c>
      <c r="G25" s="8">
        <f t="shared" si="1"/>
        <v>0.97725819877543496</v>
      </c>
      <c r="H25" s="9"/>
      <c r="I25" s="12">
        <v>5188</v>
      </c>
      <c r="J25" s="7">
        <v>4166866.82</v>
      </c>
      <c r="K25" s="7">
        <v>3906109.65</v>
      </c>
      <c r="L25" s="7">
        <f t="shared" si="2"/>
        <v>260757.16999999993</v>
      </c>
      <c r="M25" s="8">
        <f t="shared" si="3"/>
        <v>0.93742128528120316</v>
      </c>
    </row>
    <row r="26" spans="1:13" x14ac:dyDescent="0.25">
      <c r="A26" s="34" t="s">
        <v>30</v>
      </c>
      <c r="C26" s="5">
        <v>87957</v>
      </c>
      <c r="D26" s="6">
        <v>327746579.31</v>
      </c>
      <c r="E26" s="6">
        <v>322210975.31</v>
      </c>
      <c r="F26" s="11">
        <f t="shared" si="0"/>
        <v>5535604</v>
      </c>
      <c r="G26" s="8">
        <f t="shared" si="1"/>
        <v>0.98311010900051488</v>
      </c>
      <c r="H26" s="9"/>
      <c r="I26" s="12">
        <v>9404</v>
      </c>
      <c r="J26" s="7">
        <v>23527066.989999998</v>
      </c>
      <c r="K26" s="7">
        <v>21527966.260000002</v>
      </c>
      <c r="L26" s="7">
        <f t="shared" si="2"/>
        <v>1999100.7299999967</v>
      </c>
      <c r="M26" s="8">
        <f t="shared" si="3"/>
        <v>0.91502975144119325</v>
      </c>
    </row>
    <row r="27" spans="1:13" ht="15.75" thickBot="1" x14ac:dyDescent="0.3">
      <c r="A27" s="35" t="s">
        <v>31</v>
      </c>
      <c r="C27" s="19">
        <v>28137</v>
      </c>
      <c r="D27" s="20">
        <v>16445589.65</v>
      </c>
      <c r="E27" s="20">
        <v>14857098.390000001</v>
      </c>
      <c r="F27" s="21">
        <f t="shared" si="0"/>
        <v>1588491.2599999998</v>
      </c>
      <c r="G27" s="22">
        <f t="shared" si="1"/>
        <v>0.90340928517573704</v>
      </c>
      <c r="H27" s="9"/>
      <c r="I27" s="23">
        <v>798</v>
      </c>
      <c r="J27" s="24">
        <v>657492.34</v>
      </c>
      <c r="K27" s="24">
        <v>642975.49</v>
      </c>
      <c r="L27" s="24">
        <f t="shared" si="2"/>
        <v>14516.849999999977</v>
      </c>
      <c r="M27" s="22">
        <f t="shared" si="3"/>
        <v>0.97792088345850547</v>
      </c>
    </row>
    <row r="28" spans="1:13" x14ac:dyDescent="0.25">
      <c r="A28" s="34" t="s">
        <v>32</v>
      </c>
      <c r="C28" s="13">
        <v>16074</v>
      </c>
      <c r="D28" s="14">
        <v>79460346</v>
      </c>
      <c r="E28" s="14">
        <v>78866994</v>
      </c>
      <c r="F28" s="15">
        <f t="shared" si="0"/>
        <v>593352</v>
      </c>
      <c r="G28" s="16">
        <f t="shared" si="1"/>
        <v>0.99253272821137728</v>
      </c>
      <c r="H28" s="9"/>
      <c r="I28" s="17">
        <v>2546</v>
      </c>
      <c r="J28" s="18">
        <v>5063618</v>
      </c>
      <c r="K28" s="18">
        <v>4827866</v>
      </c>
      <c r="L28" s="18">
        <f t="shared" si="2"/>
        <v>235752</v>
      </c>
      <c r="M28" s="16">
        <f t="shared" si="3"/>
        <v>0.95344198555262261</v>
      </c>
    </row>
    <row r="29" spans="1:13" x14ac:dyDescent="0.25">
      <c r="A29" s="34" t="s">
        <v>33</v>
      </c>
      <c r="C29" s="5">
        <v>132615</v>
      </c>
      <c r="D29" s="6">
        <v>875177527.48000002</v>
      </c>
      <c r="E29" s="6">
        <v>866942209.21000004</v>
      </c>
      <c r="F29" s="11">
        <f t="shared" si="0"/>
        <v>8235318.2699999809</v>
      </c>
      <c r="G29" s="8">
        <f t="shared" si="1"/>
        <v>0.99059011684896336</v>
      </c>
      <c r="H29" s="9"/>
      <c r="I29" s="12">
        <v>22567</v>
      </c>
      <c r="J29" s="7">
        <v>38817000.899999999</v>
      </c>
      <c r="K29" s="7">
        <v>37848445.719999999</v>
      </c>
      <c r="L29" s="7">
        <f t="shared" si="2"/>
        <v>968555.1799999997</v>
      </c>
      <c r="M29" s="8">
        <f t="shared" si="3"/>
        <v>0.97504817071016947</v>
      </c>
    </row>
    <row r="30" spans="1:13" x14ac:dyDescent="0.25">
      <c r="A30" s="34" t="s">
        <v>34</v>
      </c>
      <c r="C30" s="5">
        <v>51079</v>
      </c>
      <c r="D30" s="6">
        <v>537063292</v>
      </c>
      <c r="E30" s="6">
        <v>530651907</v>
      </c>
      <c r="F30" s="11">
        <f t="shared" si="0"/>
        <v>6411385</v>
      </c>
      <c r="G30" s="8">
        <f t="shared" si="1"/>
        <v>0.98806214259007674</v>
      </c>
      <c r="H30" s="9"/>
      <c r="I30" s="12">
        <v>7187</v>
      </c>
      <c r="J30" s="7">
        <v>19231695</v>
      </c>
      <c r="K30" s="7">
        <v>18429215</v>
      </c>
      <c r="L30" s="7">
        <f t="shared" si="2"/>
        <v>802480</v>
      </c>
      <c r="M30" s="8">
        <f t="shared" si="3"/>
        <v>0.95827304873543384</v>
      </c>
    </row>
    <row r="31" spans="1:13" x14ac:dyDescent="0.25">
      <c r="A31" s="34" t="s">
        <v>35</v>
      </c>
      <c r="C31" s="5">
        <v>62727</v>
      </c>
      <c r="D31" s="6">
        <v>279762511.74000001</v>
      </c>
      <c r="E31" s="6">
        <v>274980864.22000003</v>
      </c>
      <c r="F31" s="11">
        <f t="shared" si="0"/>
        <v>4781647.5199999809</v>
      </c>
      <c r="G31" s="8">
        <f t="shared" si="1"/>
        <v>0.9829081906283289</v>
      </c>
      <c r="H31" s="9"/>
      <c r="I31" s="12">
        <v>5236</v>
      </c>
      <c r="J31" s="7">
        <v>4880232.03</v>
      </c>
      <c r="K31" s="7">
        <v>4286514.13</v>
      </c>
      <c r="L31" s="7">
        <f t="shared" si="2"/>
        <v>593717.90000000037</v>
      </c>
      <c r="M31" s="8">
        <f t="shared" si="3"/>
        <v>0.87834228037718931</v>
      </c>
    </row>
    <row r="32" spans="1:13" ht="15.75" thickBot="1" x14ac:dyDescent="0.3">
      <c r="A32" s="35" t="s">
        <v>36</v>
      </c>
      <c r="C32" s="19">
        <v>874920</v>
      </c>
      <c r="D32" s="20">
        <v>7765846257</v>
      </c>
      <c r="E32" s="20">
        <v>7709168202</v>
      </c>
      <c r="F32" s="21">
        <f t="shared" si="0"/>
        <v>56678055</v>
      </c>
      <c r="G32" s="22">
        <f t="shared" si="1"/>
        <v>0.99270162540896156</v>
      </c>
      <c r="H32" s="9"/>
      <c r="I32" s="23">
        <v>89307</v>
      </c>
      <c r="J32" s="24">
        <v>275255855</v>
      </c>
      <c r="K32" s="24">
        <v>264435911</v>
      </c>
      <c r="L32" s="24">
        <f t="shared" si="2"/>
        <v>10819944</v>
      </c>
      <c r="M32" s="22">
        <f t="shared" si="3"/>
        <v>0.96069132117098832</v>
      </c>
    </row>
    <row r="33" spans="1:13" x14ac:dyDescent="0.25">
      <c r="A33" s="34" t="s">
        <v>37</v>
      </c>
      <c r="C33" s="13">
        <v>180192</v>
      </c>
      <c r="D33" s="14">
        <v>1138518711</v>
      </c>
      <c r="E33" s="14">
        <v>1128362354</v>
      </c>
      <c r="F33" s="15">
        <f t="shared" si="0"/>
        <v>10156357</v>
      </c>
      <c r="G33" s="16">
        <f t="shared" si="1"/>
        <v>0.9910793235966413</v>
      </c>
      <c r="H33" s="9"/>
      <c r="I33" s="17">
        <v>12267</v>
      </c>
      <c r="J33" s="18">
        <v>21779191</v>
      </c>
      <c r="K33" s="18">
        <v>20898092</v>
      </c>
      <c r="L33" s="18">
        <f t="shared" si="2"/>
        <v>881099</v>
      </c>
      <c r="M33" s="16">
        <f t="shared" si="3"/>
        <v>0.9595439977545539</v>
      </c>
    </row>
    <row r="34" spans="1:13" x14ac:dyDescent="0.25">
      <c r="A34" s="34" t="s">
        <v>38</v>
      </c>
      <c r="C34" s="5"/>
      <c r="D34" s="6"/>
      <c r="E34" s="6"/>
      <c r="F34" s="11">
        <f t="shared" si="0"/>
        <v>0</v>
      </c>
      <c r="G34" s="8" t="e">
        <f t="shared" si="1"/>
        <v>#DIV/0!</v>
      </c>
      <c r="H34" s="9"/>
      <c r="I34" s="12"/>
      <c r="J34" s="7"/>
      <c r="K34" s="7"/>
      <c r="L34" s="7">
        <f t="shared" si="2"/>
        <v>0</v>
      </c>
      <c r="M34" s="8" t="e">
        <f t="shared" si="3"/>
        <v>#DIV/0!</v>
      </c>
    </row>
    <row r="35" spans="1:13" x14ac:dyDescent="0.25">
      <c r="A35" s="34" t="s">
        <v>39</v>
      </c>
      <c r="C35" s="5">
        <v>940249</v>
      </c>
      <c r="D35" s="6">
        <v>4471487851.5799999</v>
      </c>
      <c r="E35" s="6">
        <v>4468560262.3199997</v>
      </c>
      <c r="F35" s="11">
        <f t="shared" ref="F35:F61" si="4">(D35-E35)</f>
        <v>2927589.2600002289</v>
      </c>
      <c r="G35" s="8">
        <f t="shared" si="1"/>
        <v>0.99934527625766312</v>
      </c>
      <c r="H35" s="9"/>
      <c r="I35" s="12">
        <v>36457</v>
      </c>
      <c r="J35" s="7">
        <v>116881287.63</v>
      </c>
      <c r="K35" s="7">
        <v>114621859.95</v>
      </c>
      <c r="L35" s="7">
        <f t="shared" si="2"/>
        <v>2259427.6799999923</v>
      </c>
      <c r="M35" s="8">
        <f t="shared" si="3"/>
        <v>0.98066903842510322</v>
      </c>
    </row>
    <row r="36" spans="1:13" x14ac:dyDescent="0.25">
      <c r="A36" s="34" t="s">
        <v>40</v>
      </c>
      <c r="C36" s="5">
        <v>484737</v>
      </c>
      <c r="D36" s="6">
        <v>2540011595</v>
      </c>
      <c r="E36" s="6">
        <v>2495145267</v>
      </c>
      <c r="F36" s="11">
        <f t="shared" si="4"/>
        <v>44866328</v>
      </c>
      <c r="G36" s="8">
        <f t="shared" si="1"/>
        <v>0.98233617197326217</v>
      </c>
      <c r="H36" s="9"/>
      <c r="I36" s="12">
        <v>37083</v>
      </c>
      <c r="J36" s="7">
        <v>90538190</v>
      </c>
      <c r="K36" s="7">
        <v>87944035</v>
      </c>
      <c r="L36" s="7">
        <f t="shared" si="2"/>
        <v>2594155</v>
      </c>
      <c r="M36" s="8">
        <f t="shared" si="3"/>
        <v>0.971347394950131</v>
      </c>
    </row>
    <row r="37" spans="1:13" ht="15.75" thickBot="1" x14ac:dyDescent="0.3">
      <c r="A37" s="35" t="s">
        <v>41</v>
      </c>
      <c r="C37" s="19">
        <v>22787</v>
      </c>
      <c r="D37" s="20">
        <v>130659822</v>
      </c>
      <c r="E37" s="20">
        <v>129500941</v>
      </c>
      <c r="F37" s="21">
        <f t="shared" si="4"/>
        <v>1158881</v>
      </c>
      <c r="G37" s="22">
        <f t="shared" si="1"/>
        <v>0.99113054814968293</v>
      </c>
      <c r="H37" s="9"/>
      <c r="I37" s="23">
        <v>1697</v>
      </c>
      <c r="J37" s="24">
        <v>5677847</v>
      </c>
      <c r="K37" s="24">
        <v>5592093</v>
      </c>
      <c r="L37" s="24">
        <f t="shared" si="2"/>
        <v>85754</v>
      </c>
      <c r="M37" s="22">
        <f t="shared" si="3"/>
        <v>0.98489673990863091</v>
      </c>
    </row>
    <row r="38" spans="1:13" x14ac:dyDescent="0.25">
      <c r="A38" s="34" t="s">
        <v>42</v>
      </c>
      <c r="C38" s="13">
        <v>784881</v>
      </c>
      <c r="D38" s="14">
        <v>3412247270.8299999</v>
      </c>
      <c r="E38" s="14">
        <v>3358125450.6799998</v>
      </c>
      <c r="F38" s="15">
        <f t="shared" si="4"/>
        <v>54121820.150000095</v>
      </c>
      <c r="G38" s="16">
        <f t="shared" si="1"/>
        <v>0.98413895129679874</v>
      </c>
      <c r="H38" s="9"/>
      <c r="I38" s="17">
        <v>31396</v>
      </c>
      <c r="J38" s="18">
        <v>156494616.59999999</v>
      </c>
      <c r="K38" s="18">
        <v>153256114.59</v>
      </c>
      <c r="L38" s="18">
        <f t="shared" si="2"/>
        <v>3238502.0099999905</v>
      </c>
      <c r="M38" s="16">
        <f t="shared" si="3"/>
        <v>0.97930598457404072</v>
      </c>
    </row>
    <row r="39" spans="1:13" x14ac:dyDescent="0.25">
      <c r="A39" s="34" t="s">
        <v>43</v>
      </c>
      <c r="C39" s="5">
        <v>1006991</v>
      </c>
      <c r="D39" s="6">
        <v>7571238773</v>
      </c>
      <c r="E39" s="6">
        <v>7503121446</v>
      </c>
      <c r="F39" s="11">
        <f t="shared" si="4"/>
        <v>68117327</v>
      </c>
      <c r="G39" s="8">
        <f t="shared" si="1"/>
        <v>0.99100314637508002</v>
      </c>
      <c r="H39" s="9"/>
      <c r="I39" s="12">
        <v>81059</v>
      </c>
      <c r="J39" s="7">
        <v>211562351</v>
      </c>
      <c r="K39" s="7">
        <v>199185887</v>
      </c>
      <c r="L39" s="7">
        <f t="shared" si="2"/>
        <v>12376464</v>
      </c>
      <c r="M39" s="8">
        <f t="shared" si="3"/>
        <v>0.94149968583020704</v>
      </c>
    </row>
    <row r="40" spans="1:13" x14ac:dyDescent="0.25">
      <c r="A40" s="34" t="s">
        <v>44</v>
      </c>
      <c r="C40" s="5">
        <v>210782</v>
      </c>
      <c r="D40" s="6">
        <v>3674855319.8800001</v>
      </c>
      <c r="E40" s="6">
        <v>3643527929.8499999</v>
      </c>
      <c r="F40" s="11">
        <f t="shared" si="4"/>
        <v>31327390.03000021</v>
      </c>
      <c r="G40" s="8">
        <f t="shared" si="1"/>
        <v>0.99147520451743298</v>
      </c>
      <c r="H40" s="9"/>
      <c r="I40" s="12">
        <v>25394</v>
      </c>
      <c r="J40" s="7">
        <v>190957410.87</v>
      </c>
      <c r="K40" s="7">
        <v>189377497.28999999</v>
      </c>
      <c r="L40" s="7">
        <f t="shared" si="2"/>
        <v>1579913.5800000131</v>
      </c>
      <c r="M40" s="8">
        <f t="shared" si="3"/>
        <v>0.9917263562969254</v>
      </c>
    </row>
    <row r="41" spans="1:13" x14ac:dyDescent="0.25">
      <c r="A41" s="34" t="s">
        <v>45</v>
      </c>
      <c r="C41" s="5">
        <v>234071</v>
      </c>
      <c r="D41" s="6">
        <v>1182563278.03</v>
      </c>
      <c r="E41" s="6">
        <v>1164952167.76</v>
      </c>
      <c r="F41" s="11">
        <f t="shared" si="4"/>
        <v>17611110.269999981</v>
      </c>
      <c r="G41" s="8">
        <f t="shared" si="1"/>
        <v>0.98510768041153973</v>
      </c>
      <c r="H41" s="9"/>
      <c r="I41" s="12">
        <v>16003</v>
      </c>
      <c r="J41" s="7">
        <v>54347983.770000003</v>
      </c>
      <c r="K41" s="7">
        <v>51965234.780000001</v>
      </c>
      <c r="L41" s="7">
        <f t="shared" si="2"/>
        <v>2382748.9900000021</v>
      </c>
      <c r="M41" s="8">
        <f t="shared" si="3"/>
        <v>0.95615754578709367</v>
      </c>
    </row>
    <row r="42" spans="1:13" ht="15.75" thickBot="1" x14ac:dyDescent="0.3">
      <c r="A42" s="35" t="s">
        <v>46</v>
      </c>
      <c r="C42" s="19">
        <v>131913</v>
      </c>
      <c r="D42" s="20">
        <v>707233460.17999995</v>
      </c>
      <c r="E42" s="20">
        <v>699665383.72000003</v>
      </c>
      <c r="F42" s="21">
        <f t="shared" si="4"/>
        <v>7568076.4599999189</v>
      </c>
      <c r="G42" s="22">
        <f t="shared" si="1"/>
        <v>0.9892990407183595</v>
      </c>
      <c r="H42" s="9"/>
      <c r="I42" s="23">
        <v>8917</v>
      </c>
      <c r="J42" s="24">
        <v>24870641.359999999</v>
      </c>
      <c r="K42" s="24">
        <v>23519878.460000001</v>
      </c>
      <c r="L42" s="24">
        <f t="shared" si="2"/>
        <v>1350762.8999999985</v>
      </c>
      <c r="M42" s="22">
        <f t="shared" si="3"/>
        <v>0.94568845730804274</v>
      </c>
    </row>
    <row r="43" spans="1:13" x14ac:dyDescent="0.25">
      <c r="A43" s="34" t="s">
        <v>47</v>
      </c>
      <c r="C43" s="13">
        <v>222235</v>
      </c>
      <c r="D43" s="14">
        <v>3221123802.5500002</v>
      </c>
      <c r="E43" s="14">
        <v>3205953357.54</v>
      </c>
      <c r="F43" s="15">
        <f t="shared" si="4"/>
        <v>15170445.010000229</v>
      </c>
      <c r="G43" s="16">
        <f t="shared" si="1"/>
        <v>0.9952903253833365</v>
      </c>
      <c r="H43" s="9"/>
      <c r="I43" s="17">
        <v>13214</v>
      </c>
      <c r="J43" s="18">
        <v>107585783.89</v>
      </c>
      <c r="K43" s="18">
        <v>104176170.53</v>
      </c>
      <c r="L43" s="18">
        <f t="shared" si="2"/>
        <v>3409613.3599999994</v>
      </c>
      <c r="M43" s="16">
        <f t="shared" si="3"/>
        <v>0.96830795634220479</v>
      </c>
    </row>
    <row r="44" spans="1:13" x14ac:dyDescent="0.25">
      <c r="A44" s="34" t="s">
        <v>48</v>
      </c>
      <c r="C44" s="5">
        <v>123086</v>
      </c>
      <c r="D44" s="6">
        <v>1046260812</v>
      </c>
      <c r="E44" s="6">
        <v>1035002538</v>
      </c>
      <c r="F44" s="11">
        <f t="shared" si="4"/>
        <v>11258274</v>
      </c>
      <c r="G44" s="8">
        <f t="shared" si="1"/>
        <v>0.9892395147836236</v>
      </c>
      <c r="H44" s="9"/>
      <c r="I44" s="12">
        <v>14144</v>
      </c>
      <c r="J44" s="7">
        <v>38057987</v>
      </c>
      <c r="K44" s="7">
        <v>36145364</v>
      </c>
      <c r="L44" s="7">
        <f t="shared" si="2"/>
        <v>1912623</v>
      </c>
      <c r="M44" s="8">
        <f t="shared" si="3"/>
        <v>0.94974450435331748</v>
      </c>
    </row>
    <row r="45" spans="1:13" x14ac:dyDescent="0.25">
      <c r="A45" s="34" t="s">
        <v>49</v>
      </c>
      <c r="C45" s="5">
        <v>498838</v>
      </c>
      <c r="D45" s="6">
        <v>7314546442</v>
      </c>
      <c r="E45" s="6">
        <v>7276828883</v>
      </c>
      <c r="F45" s="11">
        <f t="shared" si="4"/>
        <v>37717559</v>
      </c>
      <c r="G45" s="8">
        <f t="shared" si="1"/>
        <v>0.99484348629144981</v>
      </c>
      <c r="H45" s="9"/>
      <c r="I45" s="12">
        <v>34558</v>
      </c>
      <c r="J45" s="7">
        <v>388627914</v>
      </c>
      <c r="K45" s="7">
        <v>381445431</v>
      </c>
      <c r="L45" s="7">
        <f t="shared" si="2"/>
        <v>7182483</v>
      </c>
      <c r="M45" s="8">
        <f t="shared" si="3"/>
        <v>0.9815183553696043</v>
      </c>
    </row>
    <row r="46" spans="1:13" x14ac:dyDescent="0.25">
      <c r="A46" s="34" t="s">
        <v>50</v>
      </c>
      <c r="C46" s="5">
        <v>69548</v>
      </c>
      <c r="D46" s="6">
        <v>638155559.55999994</v>
      </c>
      <c r="E46" s="6">
        <v>630782116.60000002</v>
      </c>
      <c r="F46" s="11">
        <f t="shared" si="4"/>
        <v>7373442.9599999189</v>
      </c>
      <c r="G46" s="8">
        <f t="shared" si="1"/>
        <v>0.98844569658676351</v>
      </c>
      <c r="H46" s="9"/>
      <c r="I46" s="12">
        <v>6325</v>
      </c>
      <c r="J46" s="7">
        <v>11553358.359999999</v>
      </c>
      <c r="K46" s="7">
        <v>11195755.68</v>
      </c>
      <c r="L46" s="7">
        <f t="shared" si="2"/>
        <v>357602.6799999997</v>
      </c>
      <c r="M46" s="8">
        <f t="shared" si="3"/>
        <v>0.96904772890641988</v>
      </c>
    </row>
    <row r="47" spans="1:13" ht="15.75" thickBot="1" x14ac:dyDescent="0.3">
      <c r="A47" s="35" t="s">
        <v>51</v>
      </c>
      <c r="C47" s="19">
        <v>86669</v>
      </c>
      <c r="D47" s="20">
        <v>232770835.72999999</v>
      </c>
      <c r="E47" s="20">
        <v>229913162.43000001</v>
      </c>
      <c r="F47" s="21">
        <f t="shared" si="4"/>
        <v>2857673.2999999821</v>
      </c>
      <c r="G47" s="22">
        <f t="shared" si="1"/>
        <v>0.98772323306294818</v>
      </c>
      <c r="H47" s="9"/>
      <c r="I47" s="23">
        <v>13092</v>
      </c>
      <c r="J47" s="24">
        <v>11861313.42</v>
      </c>
      <c r="K47" s="24">
        <v>11772025.460000001</v>
      </c>
      <c r="L47" s="24">
        <f t="shared" si="2"/>
        <v>89287.959999999031</v>
      </c>
      <c r="M47" s="22">
        <f t="shared" si="3"/>
        <v>0.99247233785683076</v>
      </c>
    </row>
    <row r="48" spans="1:13" x14ac:dyDescent="0.25">
      <c r="A48" s="34" t="s">
        <v>52</v>
      </c>
      <c r="C48" s="13">
        <v>4790</v>
      </c>
      <c r="D48" s="14">
        <v>8263719.1399999997</v>
      </c>
      <c r="E48" s="14">
        <v>8060643.1900000004</v>
      </c>
      <c r="F48" s="15">
        <f t="shared" si="4"/>
        <v>203075.94999999925</v>
      </c>
      <c r="G48" s="16">
        <f t="shared" si="1"/>
        <v>0.9754255987456032</v>
      </c>
      <c r="H48" s="9"/>
      <c r="I48" s="17">
        <v>1505</v>
      </c>
      <c r="J48" s="18">
        <v>193942.53</v>
      </c>
      <c r="K48" s="18">
        <v>187286.86</v>
      </c>
      <c r="L48" s="18">
        <f t="shared" si="2"/>
        <v>6655.6700000000128</v>
      </c>
      <c r="M48" s="16">
        <f t="shared" si="3"/>
        <v>0.96568225649113681</v>
      </c>
    </row>
    <row r="49" spans="1:13" x14ac:dyDescent="0.25">
      <c r="A49" s="34" t="s">
        <v>53</v>
      </c>
      <c r="C49" s="5">
        <v>43522</v>
      </c>
      <c r="D49" s="6">
        <v>57712815.460000001</v>
      </c>
      <c r="E49" s="6">
        <v>56100989.200000003</v>
      </c>
      <c r="F49" s="11">
        <f t="shared" si="4"/>
        <v>1611826.2599999979</v>
      </c>
      <c r="G49" s="8">
        <f t="shared" si="1"/>
        <v>0.97207160580968133</v>
      </c>
      <c r="H49" s="9"/>
      <c r="I49" s="12">
        <v>3063</v>
      </c>
      <c r="J49" s="7">
        <v>2646390.44</v>
      </c>
      <c r="K49" s="7">
        <v>2554472.1800000002</v>
      </c>
      <c r="L49" s="7">
        <f t="shared" si="2"/>
        <v>91918.259999999776</v>
      </c>
      <c r="M49" s="8">
        <f t="shared" si="3"/>
        <v>0.96526655378939485</v>
      </c>
    </row>
    <row r="50" spans="1:13" x14ac:dyDescent="0.25">
      <c r="A50" s="34" t="s">
        <v>54</v>
      </c>
      <c r="C50" s="5">
        <v>141465</v>
      </c>
      <c r="D50" s="6">
        <v>818410338.75</v>
      </c>
      <c r="E50" s="6">
        <v>808966212.80999994</v>
      </c>
      <c r="F50" s="11">
        <f t="shared" si="4"/>
        <v>9444125.9400000572</v>
      </c>
      <c r="G50" s="8">
        <f t="shared" si="1"/>
        <v>0.98846040244991951</v>
      </c>
      <c r="H50" s="9"/>
      <c r="I50" s="12">
        <v>9808</v>
      </c>
      <c r="J50" s="7">
        <v>29173639.469999999</v>
      </c>
      <c r="K50" s="7">
        <v>28519675.190000001</v>
      </c>
      <c r="L50" s="7">
        <f t="shared" si="2"/>
        <v>653964.27999999747</v>
      </c>
      <c r="M50" s="8">
        <f t="shared" si="3"/>
        <v>0.97758372654627179</v>
      </c>
    </row>
    <row r="51" spans="1:13" x14ac:dyDescent="0.25">
      <c r="A51" s="34" t="s">
        <v>55</v>
      </c>
      <c r="C51" s="5">
        <v>184307</v>
      </c>
      <c r="D51" s="6">
        <v>1251875097</v>
      </c>
      <c r="E51" s="6">
        <v>1237849857</v>
      </c>
      <c r="F51" s="11">
        <f t="shared" si="4"/>
        <v>14025240</v>
      </c>
      <c r="G51" s="8">
        <f t="shared" si="1"/>
        <v>0.98879661394846008</v>
      </c>
      <c r="H51" s="9"/>
      <c r="I51" s="12">
        <v>21234</v>
      </c>
      <c r="J51" s="7">
        <v>40989982</v>
      </c>
      <c r="K51" s="7">
        <v>38453344</v>
      </c>
      <c r="L51" s="7">
        <f t="shared" si="2"/>
        <v>2536638</v>
      </c>
      <c r="M51" s="8">
        <f t="shared" si="3"/>
        <v>0.93811565957750365</v>
      </c>
    </row>
    <row r="52" spans="1:13" ht="15.75" thickBot="1" x14ac:dyDescent="0.3">
      <c r="A52" s="35" t="s">
        <v>56</v>
      </c>
      <c r="C52" s="19">
        <v>170505</v>
      </c>
      <c r="D52" s="20">
        <v>672368419</v>
      </c>
      <c r="E52" s="20">
        <v>659709277</v>
      </c>
      <c r="F52" s="21">
        <f t="shared" si="4"/>
        <v>12659142</v>
      </c>
      <c r="G52" s="22">
        <f t="shared" si="1"/>
        <v>0.98117231321062393</v>
      </c>
      <c r="H52" s="9"/>
      <c r="I52" s="23">
        <v>12248</v>
      </c>
      <c r="J52" s="24">
        <v>31652678</v>
      </c>
      <c r="K52" s="24">
        <v>31192068</v>
      </c>
      <c r="L52" s="24">
        <f t="shared" si="2"/>
        <v>460610</v>
      </c>
      <c r="M52" s="22">
        <f t="shared" si="3"/>
        <v>0.98544799274172001</v>
      </c>
    </row>
    <row r="53" spans="1:13" x14ac:dyDescent="0.25">
      <c r="A53" s="34" t="s">
        <v>57</v>
      </c>
      <c r="C53" s="13"/>
      <c r="D53" s="14"/>
      <c r="E53" s="14"/>
      <c r="F53" s="15">
        <f t="shared" si="4"/>
        <v>0</v>
      </c>
      <c r="G53" s="16" t="e">
        <f t="shared" si="1"/>
        <v>#DIV/0!</v>
      </c>
      <c r="H53" s="9"/>
      <c r="I53" s="17"/>
      <c r="J53" s="18"/>
      <c r="K53" s="18"/>
      <c r="L53" s="18">
        <f t="shared" si="2"/>
        <v>0</v>
      </c>
      <c r="M53" s="16" t="e">
        <f t="shared" si="3"/>
        <v>#DIV/0!</v>
      </c>
    </row>
    <row r="54" spans="1:13" x14ac:dyDescent="0.25">
      <c r="A54" s="34" t="s">
        <v>58</v>
      </c>
      <c r="C54" s="5">
        <v>40511</v>
      </c>
      <c r="D54" s="6">
        <v>71207361.010000005</v>
      </c>
      <c r="E54" s="6">
        <v>69505004.260000005</v>
      </c>
      <c r="F54" s="11">
        <f t="shared" si="4"/>
        <v>1702356.75</v>
      </c>
      <c r="G54" s="8">
        <f t="shared" si="1"/>
        <v>0.97609296671223456</v>
      </c>
      <c r="H54" s="9"/>
      <c r="I54" s="12">
        <v>4408</v>
      </c>
      <c r="J54" s="7">
        <v>3477382.07</v>
      </c>
      <c r="K54" s="7">
        <v>3387723.1</v>
      </c>
      <c r="L54" s="7">
        <f t="shared" si="2"/>
        <v>89658.969999999739</v>
      </c>
      <c r="M54" s="8">
        <f t="shared" si="3"/>
        <v>0.97421653180606649</v>
      </c>
    </row>
    <row r="55" spans="1:13" x14ac:dyDescent="0.25">
      <c r="A55" s="34" t="s">
        <v>59</v>
      </c>
      <c r="C55" s="5">
        <v>12513</v>
      </c>
      <c r="D55" s="6">
        <v>20503952.57</v>
      </c>
      <c r="E55" s="6">
        <v>18071884.739999998</v>
      </c>
      <c r="F55" s="11">
        <f t="shared" si="4"/>
        <v>2432067.8300000019</v>
      </c>
      <c r="G55" s="8">
        <f t="shared" si="1"/>
        <v>0.88138541475371734</v>
      </c>
      <c r="H55" s="9"/>
      <c r="I55" s="12">
        <v>1753</v>
      </c>
      <c r="J55" s="7">
        <v>436789.62</v>
      </c>
      <c r="K55" s="7">
        <v>411315.61</v>
      </c>
      <c r="L55" s="7">
        <f t="shared" si="2"/>
        <v>25474.010000000009</v>
      </c>
      <c r="M55" s="8">
        <f t="shared" si="3"/>
        <v>0.94167899411162748</v>
      </c>
    </row>
    <row r="56" spans="1:13" x14ac:dyDescent="0.25">
      <c r="A56" s="34" t="s">
        <v>60</v>
      </c>
      <c r="C56" s="5">
        <v>160754</v>
      </c>
      <c r="D56" s="6">
        <v>467937937.13999999</v>
      </c>
      <c r="E56" s="6">
        <v>459574087.69999999</v>
      </c>
      <c r="F56" s="11">
        <f t="shared" si="4"/>
        <v>8363849.4399999976</v>
      </c>
      <c r="G56" s="8">
        <f t="shared" si="1"/>
        <v>0.98212615653451996</v>
      </c>
      <c r="H56" s="9"/>
      <c r="I56" s="12">
        <v>18603</v>
      </c>
      <c r="J56" s="7">
        <v>31361223.280000001</v>
      </c>
      <c r="K56" s="7">
        <v>30111566.41</v>
      </c>
      <c r="L56" s="7">
        <f t="shared" si="2"/>
        <v>1249656.870000001</v>
      </c>
      <c r="M56" s="8">
        <f t="shared" si="3"/>
        <v>0.96015280211352771</v>
      </c>
    </row>
    <row r="57" spans="1:13" ht="15.75" thickBot="1" x14ac:dyDescent="0.3">
      <c r="A57" s="35" t="s">
        <v>61</v>
      </c>
      <c r="C57" s="19">
        <v>37224</v>
      </c>
      <c r="D57" s="20">
        <v>91220561.920000002</v>
      </c>
      <c r="E57" s="20">
        <v>89792277.239999995</v>
      </c>
      <c r="F57" s="21">
        <f t="shared" si="4"/>
        <v>1428284.6800000072</v>
      </c>
      <c r="G57" s="22">
        <f t="shared" si="1"/>
        <v>0.98434251390325123</v>
      </c>
      <c r="H57" s="9"/>
      <c r="I57" s="23">
        <v>2635</v>
      </c>
      <c r="J57" s="24">
        <v>2730055.55</v>
      </c>
      <c r="K57" s="24">
        <v>2183033.12</v>
      </c>
      <c r="L57" s="24">
        <f t="shared" si="2"/>
        <v>547022.4299999997</v>
      </c>
      <c r="M57" s="22">
        <f t="shared" si="3"/>
        <v>0.79962956065124768</v>
      </c>
    </row>
    <row r="58" spans="1:13" x14ac:dyDescent="0.25">
      <c r="A58" s="34" t="s">
        <v>62</v>
      </c>
      <c r="C58" s="5">
        <v>250186</v>
      </c>
      <c r="D58" s="6">
        <v>1775642839.9300001</v>
      </c>
      <c r="E58" s="6">
        <v>1761076314.1700001</v>
      </c>
      <c r="F58" s="11">
        <f t="shared" si="4"/>
        <v>14566525.75999999</v>
      </c>
      <c r="G58" s="8">
        <f t="shared" si="1"/>
        <v>0.99179647762915302</v>
      </c>
      <c r="H58" s="9"/>
      <c r="I58" s="12">
        <v>20991</v>
      </c>
      <c r="J58" s="7">
        <v>57353402.340000004</v>
      </c>
      <c r="K58" s="7">
        <v>53703499.789999999</v>
      </c>
      <c r="L58" s="7">
        <f t="shared" si="2"/>
        <v>3649902.5500000045</v>
      </c>
      <c r="M58" s="8">
        <f t="shared" si="3"/>
        <v>0.93636118519416145</v>
      </c>
    </row>
    <row r="59" spans="1:13" x14ac:dyDescent="0.25">
      <c r="A59" s="34" t="s">
        <v>63</v>
      </c>
      <c r="C59" s="5">
        <v>62705</v>
      </c>
      <c r="D59" s="6">
        <v>417980473.66000003</v>
      </c>
      <c r="E59" s="6">
        <v>414701138.06999999</v>
      </c>
      <c r="F59" s="11">
        <f t="shared" si="4"/>
        <v>3279335.5900000334</v>
      </c>
      <c r="G59" s="8">
        <f>E59/D59</f>
        <v>0.9921543330450705</v>
      </c>
      <c r="H59" s="9"/>
      <c r="I59" s="12">
        <v>4402</v>
      </c>
      <c r="J59" s="7">
        <v>16661927.25</v>
      </c>
      <c r="K59" s="7">
        <v>16313648.539999999</v>
      </c>
      <c r="L59" s="7">
        <f>(J59-K59)</f>
        <v>348278.71000000089</v>
      </c>
      <c r="M59" s="8">
        <f>K59/J59</f>
        <v>0.97909733341321603</v>
      </c>
    </row>
    <row r="60" spans="1:13" ht="15.75" thickBot="1" x14ac:dyDescent="0.3">
      <c r="A60" s="37" t="s">
        <v>64</v>
      </c>
      <c r="C60" s="5">
        <v>29686</v>
      </c>
      <c r="D60" s="6">
        <v>94372406.459999993</v>
      </c>
      <c r="E60" s="6">
        <v>92444131.469999999</v>
      </c>
      <c r="F60" s="11">
        <f t="shared" si="4"/>
        <v>1928274.9899999946</v>
      </c>
      <c r="G60" s="8">
        <f>E60/D60</f>
        <v>0.97956738561268653</v>
      </c>
      <c r="H60" s="9"/>
      <c r="I60" s="12">
        <v>1835</v>
      </c>
      <c r="J60" s="7">
        <v>2986975.57</v>
      </c>
      <c r="K60" s="7">
        <v>2889063.5</v>
      </c>
      <c r="L60" s="7">
        <f>(J60-K60)</f>
        <v>97912.069999999832</v>
      </c>
      <c r="M60" s="8">
        <f>K60/J60</f>
        <v>0.9672203311659493</v>
      </c>
    </row>
    <row r="61" spans="1:13" ht="16.5" thickTop="1" thickBot="1" x14ac:dyDescent="0.3">
      <c r="A61" s="38" t="s">
        <v>65</v>
      </c>
      <c r="C61" s="26">
        <f>SUBTOTAL(109,C3:C60)</f>
        <v>12165979</v>
      </c>
      <c r="D61" s="27">
        <f>SUBTOTAL(109,D3:D60)</f>
        <v>89109852438.490005</v>
      </c>
      <c r="E61" s="27">
        <f t="shared" ref="E61" si="5">SUBTOTAL(109,E3:E60)</f>
        <v>86867870562.470001</v>
      </c>
      <c r="F61" s="27">
        <f t="shared" si="4"/>
        <v>2241981876.0200043</v>
      </c>
      <c r="G61" s="28">
        <f>E61/D61</f>
        <v>0.97484024701345362</v>
      </c>
      <c r="H61" s="9"/>
      <c r="I61" s="29">
        <f>SUBTOTAL(109,I3:I60)</f>
        <v>1010925</v>
      </c>
      <c r="J61" s="30">
        <f>SUBTOTAL(109,J3:J60)</f>
        <v>3401115915.7400007</v>
      </c>
      <c r="K61" s="30">
        <f>SUBTOTAL(109,K3:K60)</f>
        <v>3245885844.71</v>
      </c>
      <c r="L61" s="30">
        <f>(J61-K61)</f>
        <v>155230071.03000069</v>
      </c>
      <c r="M61" s="28">
        <f>K61/J61</f>
        <v>0.95435907658671304</v>
      </c>
    </row>
    <row r="62" spans="1:13" ht="15.75" thickTop="1" x14ac:dyDescent="0.25"/>
  </sheetData>
  <pageMargins left="0.7" right="0.7" top="0.75" bottom="0.75" header="0.3" footer="0.3"/>
  <pageSetup scale="50" fitToHeight="0" orientation="landscape" r:id="rId1"/>
  <headerFooter>
    <oddHeader>&amp;C&amp;"-,Bold"&amp;14Fiscal Year 2020-2021 Property Tax Collection Statistical Report</oddHeader>
  </headerFooter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FY2122</vt:lpstr>
      <vt:lpstr>'FY2122'!Print_Area</vt:lpstr>
    </vt:vector>
  </TitlesOfParts>
  <Company>State Controller's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Baysinger, Lacey</dc:creator>
  <cp:lastModifiedBy>Smith, Marc</cp:lastModifiedBy>
  <cp:lastPrinted>2021-07-02T23:41:56Z</cp:lastPrinted>
  <dcterms:created xsi:type="dcterms:W3CDTF">2021-07-02T23:35:59Z</dcterms:created>
  <dcterms:modified xsi:type="dcterms:W3CDTF">2022-12-05T17:28:49Z</dcterms:modified>
</cp:coreProperties>
</file>