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arc\Desktop\Work\"/>
    </mc:Choice>
  </mc:AlternateContent>
  <xr:revisionPtr revIDLastSave="0" documentId="13_ncr:1_{18D575EF-E311-4F31-BADC-99E923D0F744}" xr6:coauthVersionLast="47" xr6:coauthVersionMax="47" xr10:uidLastSave="{00000000-0000-0000-0000-000000000000}"/>
  <workbookProtection workbookAlgorithmName="SHA-512" workbookHashValue="pGzmgzLnzLaeOAL0SsAxW9VpAwLNaQExvCzUL5kB7z0HXYNd6KxqayRXdVt5axvZrGttRB1SrVl+1Sbd2idIfA==" workbookSaltValue="tfoYyyIXwCI5cO3HJrTT+A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Sheet1!$A$1:$N$61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3" i="1"/>
  <c r="F4" i="1"/>
  <c r="F5" i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K61" i="1" l="1"/>
  <c r="J61" i="1"/>
  <c r="I61" i="1"/>
  <c r="E61" i="1"/>
  <c r="D61" i="1"/>
  <c r="C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M8" i="1"/>
  <c r="L8" i="1"/>
  <c r="G8" i="1"/>
  <c r="M7" i="1"/>
  <c r="L7" i="1"/>
  <c r="G7" i="1"/>
  <c r="M6" i="1"/>
  <c r="L6" i="1"/>
  <c r="G6" i="1"/>
  <c r="M5" i="1"/>
  <c r="L5" i="1"/>
  <c r="G5" i="1"/>
  <c r="M4" i="1"/>
  <c r="L4" i="1"/>
  <c r="G4" i="1"/>
  <c r="M3" i="1"/>
  <c r="L3" i="1"/>
  <c r="G3" i="1"/>
  <c r="F61" i="1" l="1"/>
  <c r="M61" i="1"/>
  <c r="L61" i="1"/>
  <c r="G61" i="1"/>
</calcChain>
</file>

<file path=xl/sharedStrings.xml><?xml version="1.0" encoding="utf-8"?>
<sst xmlns="http://schemas.openxmlformats.org/spreadsheetml/2006/main" count="72" uniqueCount="70">
  <si>
    <t>Secured Tax Data</t>
  </si>
  <si>
    <t>Unsecured Tax Data</t>
  </si>
  <si>
    <t>County</t>
  </si>
  <si>
    <t>Number of 
Tax Bills Issued</t>
  </si>
  <si>
    <t>Total 
Tax Charge</t>
  </si>
  <si>
    <t xml:space="preserve">Tax Paid 
as of 6-30-20 </t>
  </si>
  <si>
    <t>Tax Unpaid 
as of 6-30-20</t>
  </si>
  <si>
    <t>Tax Paid (%)</t>
  </si>
  <si>
    <t xml:space="preserve">Total 
Tax Charge </t>
  </si>
  <si>
    <t>Tax Paid 
as of 6-30-2020</t>
  </si>
  <si>
    <t>Tax Unpaid 
as of 6-30-2020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</si>
  <si>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</si>
  <si>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</si>
  <si>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</si>
  <si>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</si>
  <si>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</si>
  <si>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</si>
  <si>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</si>
  <si>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</si>
  <si>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</si>
  <si>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 xml:space="preserve">FRESNO </t>
  </si>
  <si>
    <t>GLENN</t>
  </si>
  <si>
    <t>HUMBOLT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</si>
  <si>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</si>
  <si>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</si>
  <si>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</si>
  <si>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</si>
  <si>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</si>
  <si>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</si>
  <si>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</si>
  <si>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</si>
  <si>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</si>
  <si>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</si>
  <si>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</si>
  <si>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</si>
  <si>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</si>
  <si>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</si>
  <si>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</si>
  <si>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</si>
  <si>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</si>
  <si>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</si>
  <si>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</si>
  <si>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</si>
  <si>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</si>
  <si>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</si>
  <si>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</si>
  <si>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</si>
  <si>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</si>
  <si>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</si>
  <si>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</si>
  <si>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</si>
  <si>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</si>
  <si>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</si>
  <si>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</si>
  <si>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</si>
  <si>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</si>
  <si>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</si>
  <si>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</si>
  <si>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</si>
  <si>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</si>
  <si>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</si>
  <si>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</si>
  <si>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</si>
  <si>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 xml:space="preserve">TRINITY </t>
  </si>
  <si>
    <t>TULARE</t>
  </si>
  <si>
    <t>TUOLUMNE</t>
  </si>
  <si>
    <t>VENTURA</t>
  </si>
  <si>
    <t>YOLO</t>
  </si>
  <si>
    <t>YUBA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</si>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</sst>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2" borderId="0" xfId="0" applyFont="1" applyFill="1"/>
    <xf numFmtId="0" fontId="0" fillId="2" borderId="0" xfId="0" applyFill="1"/>
    <xf numFmtId="3" fontId="4" fillId="0" borderId="4" xfId="0" applyNumberFormat="1" applyFont="1" applyFill="1" applyBorder="1" applyAlignment="1">
      <alignment horizontal="center" vertical="center"/>
    </xf>
    <xf numFmtId="42" fontId="4" fillId="0" borderId="0" xfId="1" applyNumberFormat="1" applyFont="1" applyFill="1" applyBorder="1" applyAlignment="1">
      <alignment horizontal="center" vertical="center"/>
    </xf>
    <xf numFmtId="42" fontId="4" fillId="0" borderId="0" xfId="1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0" fillId="0" borderId="0" xfId="0" applyFont="1"/>
    <xf numFmtId="3" fontId="4" fillId="0" borderId="4" xfId="0" applyNumberFormat="1" applyFont="1" applyFill="1" applyBorder="1" applyAlignment="1">
      <alignment horizontal="center"/>
    </xf>
    <xf numFmtId="42" fontId="4" fillId="0" borderId="0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 vertical="center"/>
    </xf>
    <xf numFmtId="42" fontId="4" fillId="0" borderId="9" xfId="1" applyNumberFormat="1" applyFont="1" applyFill="1" applyBorder="1" applyAlignment="1">
      <alignment horizontal="center" vertical="center"/>
    </xf>
    <xf numFmtId="42" fontId="4" fillId="0" borderId="9" xfId="1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3" fontId="4" fillId="0" borderId="8" xfId="1" applyNumberFormat="1" applyFont="1" applyFill="1" applyBorder="1" applyAlignment="1">
      <alignment horizontal="center"/>
    </xf>
    <xf numFmtId="42" fontId="4" fillId="0" borderId="9" xfId="1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42" fontId="4" fillId="0" borderId="12" xfId="1" applyNumberFormat="1" applyFont="1" applyFill="1" applyBorder="1" applyAlignment="1">
      <alignment horizontal="center" vertical="center"/>
    </xf>
    <xf numFmtId="42" fontId="4" fillId="0" borderId="12" xfId="1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3" fontId="4" fillId="0" borderId="11" xfId="1" applyNumberFormat="1" applyFont="1" applyFill="1" applyBorder="1" applyAlignment="1">
      <alignment horizontal="center"/>
    </xf>
    <xf numFmtId="42" fontId="4" fillId="0" borderId="12" xfId="1" applyNumberFormat="1" applyFont="1" applyFill="1" applyBorder="1" applyAlignment="1">
      <alignment horizontal="center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42" fontId="4" fillId="0" borderId="17" xfId="1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/>
    </xf>
    <xf numFmtId="3" fontId="4" fillId="0" borderId="16" xfId="1" applyNumberFormat="1" applyFont="1" applyFill="1" applyBorder="1" applyAlignment="1">
      <alignment horizontal="center"/>
    </xf>
    <xf numFmtId="42" fontId="4" fillId="0" borderId="17" xfId="1" applyNumberFormat="1" applyFont="1" applyFill="1" applyBorder="1" applyAlignment="1">
      <alignment horizontal="center"/>
    </xf>
    <xf numFmtId="42" fontId="4" fillId="0" borderId="0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 applyProtection="1">
      <alignment horizontal="left"/>
    </xf>
    <xf numFmtId="0" fontId="4" fillId="2" borderId="6" xfId="0" applyNumberFormat="1" applyFont="1" applyFill="1" applyBorder="1" applyProtection="1"/>
    <xf numFmtId="0" fontId="4" fillId="2" borderId="7" xfId="0" applyNumberFormat="1" applyFont="1" applyFill="1" applyBorder="1" applyProtection="1"/>
    <xf numFmtId="0" fontId="4" fillId="2" borderId="3" xfId="0" applyNumberFormat="1" applyFont="1" applyFill="1" applyBorder="1" applyProtection="1"/>
    <xf numFmtId="0" fontId="4" fillId="2" borderId="14" xfId="0" applyNumberFormat="1" applyFont="1" applyFill="1" applyBorder="1" applyProtection="1"/>
    <xf numFmtId="0" fontId="3" fillId="2" borderId="15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left style="thin">
          <color indexed="64"/>
        </lef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top style="medium">
          <color indexed="64"/>
        </top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  <protection locked="1" hidden="0"/>
    </dxf>
    <dxf>
      <border outline="0"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A61" totalsRowShown="0" headerRowDxfId="22" dataDxfId="20" headerRowBorderDxfId="21" tableBorderDxfId="19">
  <tableColumns count="1">
    <tableColumn id="1" xr3:uid="{00000000-0010-0000-0000-000001000000}" name="County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C2:G61" totalsRowShown="0" headerRowDxfId="17" dataDxfId="15" headerRowBorderDxfId="16" tableBorderDxfId="14">
  <tableColumns count="5">
    <tableColumn id="1" xr3:uid="{00000000-0010-0000-0100-000001000000}" name="Number of _x000a_Tax Bills Issued" dataDxfId="13"/>
    <tableColumn id="2" xr3:uid="{00000000-0010-0000-0100-000002000000}" name="Total _x000a_Tax Charge" dataDxfId="12" dataCellStyle="Comma"/>
    <tableColumn id="3" xr3:uid="{00000000-0010-0000-0100-000003000000}" name="Tax Paid _x000a_as of 6-30-20 " dataDxfId="11" dataCellStyle="Comma"/>
    <tableColumn id="4" xr3:uid="{00000000-0010-0000-0100-000004000000}" name="Tax Unpaid _x000a_as of 6-30-20" dataDxfId="10" dataCellStyle="Comma">
      <calculatedColumnFormula>(D3-E3)</calculatedColumnFormula>
    </tableColumn>
    <tableColumn id="5" xr3:uid="{00000000-0010-0000-0100-000005000000}" name="Tax Paid (%)" dataDxfId="9">
      <calculatedColumnFormula>E3/D3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I2:M61" totalsRowShown="0" headerRowDxfId="8" dataDxfId="6" headerRowBorderDxfId="7" tableBorderDxfId="5" dataCellStyle="Comma">
  <tableColumns count="5">
    <tableColumn id="1" xr3:uid="{00000000-0010-0000-0200-000001000000}" name="Number of _x000a_Tax Bills Issued" dataDxfId="4" dataCellStyle="Comma"/>
    <tableColumn id="2" xr3:uid="{00000000-0010-0000-0200-000002000000}" name="Total _x000a_Tax Charge " dataDxfId="3" dataCellStyle="Comma"/>
    <tableColumn id="3" xr3:uid="{00000000-0010-0000-0200-000003000000}" name="Tax Paid _x000a_as of 6-30-2020" dataDxfId="2" dataCellStyle="Comma"/>
    <tableColumn id="4" xr3:uid="{00000000-0010-0000-0200-000004000000}" name="Tax Unpaid _x000a_as of 6-30-2020" dataDxfId="1" dataCellStyle="Comma">
      <calculatedColumnFormula>(J3-K3)</calculatedColumnFormula>
    </tableColumn>
    <tableColumn id="5" xr3:uid="{00000000-0010-0000-0200-000005000000}" name="Tax Paid (%)" dataDxfId="0">
      <calculatedColumnFormula>K3/J3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Normal="100" workbookViewId="0">
      <selection activeCell="D14" sqref="D14"/>
    </sheetView>
  </sheetViews>
  <sheetFormatPr defaultRowHeight="14.4" x14ac:dyDescent="0.3"/>
  <cols>
    <col min="1" max="1" width="18.6640625" customWidth="1"/>
    <col min="2" max="2" width="2.5546875" customWidth="1"/>
    <col min="3" max="7" width="18.6640625" customWidth="1"/>
    <col min="8" max="8" width="2.5546875" customWidth="1"/>
    <col min="9" max="13" width="18.6640625" customWidth="1"/>
    <col min="14" max="14" width="29.109375" customWidth="1"/>
  </cols>
  <sheetData>
    <row r="1" spans="1:13" ht="15" thickBot="1" x14ac:dyDescent="0.35">
      <c r="C1" s="1" t="s">
        <v>0</v>
      </c>
      <c r="I1" s="1" t="s">
        <v>1</v>
      </c>
      <c r="M1" s="2"/>
    </row>
    <row r="2" spans="1:13" ht="29.4" thickBot="1" x14ac:dyDescent="0.35">
      <c r="A2" s="32" t="s">
        <v>2</v>
      </c>
      <c r="B2" s="3"/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4"/>
      <c r="I2" s="40" t="s">
        <v>3</v>
      </c>
      <c r="J2" s="40" t="s">
        <v>8</v>
      </c>
      <c r="K2" s="40" t="s">
        <v>9</v>
      </c>
      <c r="L2" s="40" t="s">
        <v>10</v>
      </c>
      <c r="M2" s="40" t="s">
        <v>7</v>
      </c>
    </row>
    <row r="3" spans="1:13" x14ac:dyDescent="0.3">
      <c r="A3" s="33" t="s">
        <v>11</v>
      </c>
      <c r="C3" s="5">
        <v>449452</v>
      </c>
      <c r="D3" s="6">
        <v>4632185031.1199999</v>
      </c>
      <c r="E3" s="6">
        <v>4583125923.46</v>
      </c>
      <c r="F3" s="11">
        <f t="shared" ref="F3:F34" si="0">(D3-E3)</f>
        <v>49059107.659999847</v>
      </c>
      <c r="G3" s="8">
        <f t="shared" ref="G3:G58" si="1">E3/D3</f>
        <v>0.98940907858161742</v>
      </c>
      <c r="H3" s="9"/>
      <c r="I3" s="10">
        <v>53466</v>
      </c>
      <c r="J3" s="11">
        <v>211379703.87</v>
      </c>
      <c r="K3" s="7">
        <v>198279009.13999999</v>
      </c>
      <c r="L3" s="7">
        <f t="shared" ref="L3:L58" si="2">(J3-K3)</f>
        <v>13100694.730000019</v>
      </c>
      <c r="M3" s="8">
        <f t="shared" ref="M3:M58" si="3">K3/J3</f>
        <v>0.93802292987383007</v>
      </c>
    </row>
    <row r="4" spans="1:13" x14ac:dyDescent="0.3">
      <c r="A4" s="34" t="s">
        <v>12</v>
      </c>
      <c r="C4" s="5">
        <v>2444</v>
      </c>
      <c r="D4" s="6">
        <v>8781712.5399999991</v>
      </c>
      <c r="E4" s="6">
        <v>8443937.3699999992</v>
      </c>
      <c r="F4" s="31">
        <f t="shared" si="0"/>
        <v>337775.16999999993</v>
      </c>
      <c r="G4" s="8">
        <f t="shared" si="1"/>
        <v>0.96153652622293651</v>
      </c>
      <c r="H4" s="9"/>
      <c r="I4" s="12">
        <v>261</v>
      </c>
      <c r="J4" s="7">
        <v>479580.59</v>
      </c>
      <c r="K4" s="7">
        <v>478112.18</v>
      </c>
      <c r="L4" s="7">
        <f t="shared" si="2"/>
        <v>1468.4100000000326</v>
      </c>
      <c r="M4" s="8">
        <f t="shared" si="3"/>
        <v>0.99693813713353152</v>
      </c>
    </row>
    <row r="5" spans="1:13" x14ac:dyDescent="0.3">
      <c r="A5" s="34" t="s">
        <v>13</v>
      </c>
      <c r="C5" s="5">
        <v>23521</v>
      </c>
      <c r="D5" s="6">
        <v>60103166.759999998</v>
      </c>
      <c r="E5" s="6">
        <v>59417350.539999999</v>
      </c>
      <c r="F5" s="11">
        <f t="shared" si="0"/>
        <v>685816.21999999881</v>
      </c>
      <c r="G5" s="8">
        <f t="shared" si="1"/>
        <v>0.98858934966374479</v>
      </c>
      <c r="H5" s="9"/>
      <c r="I5" s="12">
        <v>1756</v>
      </c>
      <c r="J5" s="7">
        <v>802072.59</v>
      </c>
      <c r="K5" s="7">
        <v>773205.47</v>
      </c>
      <c r="L5" s="7">
        <f t="shared" si="2"/>
        <v>28867.119999999995</v>
      </c>
      <c r="M5" s="8">
        <f t="shared" si="3"/>
        <v>0.96400934234643276</v>
      </c>
    </row>
    <row r="6" spans="1:13" x14ac:dyDescent="0.3">
      <c r="A6" s="34" t="s">
        <v>14</v>
      </c>
      <c r="C6" s="5">
        <v>96594</v>
      </c>
      <c r="D6" s="6">
        <v>267657062.69999999</v>
      </c>
      <c r="E6" s="6">
        <v>262415085.16999999</v>
      </c>
      <c r="F6" s="11">
        <f t="shared" si="0"/>
        <v>5241977.5300000012</v>
      </c>
      <c r="G6" s="8">
        <f t="shared" si="1"/>
        <v>0.98041532146724852</v>
      </c>
      <c r="H6" s="9"/>
      <c r="I6" s="12">
        <v>10195</v>
      </c>
      <c r="J6" s="7">
        <v>14603847.18</v>
      </c>
      <c r="K6" s="7">
        <v>13591002.57</v>
      </c>
      <c r="L6" s="7">
        <f t="shared" si="2"/>
        <v>1012844.6099999994</v>
      </c>
      <c r="M6" s="8">
        <f t="shared" si="3"/>
        <v>0.93064535683534866</v>
      </c>
    </row>
    <row r="7" spans="1:13" ht="15" thickBot="1" x14ac:dyDescent="0.35">
      <c r="A7" s="35" t="s">
        <v>15</v>
      </c>
      <c r="C7" s="5">
        <v>48360</v>
      </c>
      <c r="D7" s="6">
        <v>103528642.67</v>
      </c>
      <c r="E7" s="6">
        <v>101246322.67</v>
      </c>
      <c r="F7" s="11">
        <f t="shared" si="0"/>
        <v>2282320</v>
      </c>
      <c r="G7" s="8">
        <f t="shared" si="1"/>
        <v>0.97795469986721506</v>
      </c>
      <c r="H7" s="9"/>
      <c r="I7" s="12">
        <v>4166</v>
      </c>
      <c r="J7" s="7">
        <v>1701528.3</v>
      </c>
      <c r="K7" s="7">
        <v>1460248.42</v>
      </c>
      <c r="L7" s="7">
        <f t="shared" si="2"/>
        <v>241279.88000000012</v>
      </c>
      <c r="M7" s="8">
        <f t="shared" si="3"/>
        <v>0.85819813869684092</v>
      </c>
    </row>
    <row r="8" spans="1:13" x14ac:dyDescent="0.3">
      <c r="A8" s="36" t="s">
        <v>16</v>
      </c>
      <c r="C8" s="13">
        <v>14158</v>
      </c>
      <c r="D8" s="14">
        <v>47583089</v>
      </c>
      <c r="E8" s="14">
        <v>46716213</v>
      </c>
      <c r="F8" s="15">
        <f t="shared" si="0"/>
        <v>866876</v>
      </c>
      <c r="G8" s="16">
        <f t="shared" si="1"/>
        <v>0.98178184690783732</v>
      </c>
      <c r="H8" s="9"/>
      <c r="I8" s="17">
        <v>2226</v>
      </c>
      <c r="J8" s="18">
        <v>3635003</v>
      </c>
      <c r="K8" s="18">
        <v>3536031</v>
      </c>
      <c r="L8" s="18">
        <f t="shared" si="2"/>
        <v>98972</v>
      </c>
      <c r="M8" s="16">
        <f t="shared" si="3"/>
        <v>0.97277251215473548</v>
      </c>
    </row>
    <row r="9" spans="1:13" x14ac:dyDescent="0.3">
      <c r="A9" s="34" t="s">
        <v>17</v>
      </c>
      <c r="C9" s="5">
        <v>374992</v>
      </c>
      <c r="D9" s="6">
        <v>3051193547.1900001</v>
      </c>
      <c r="E9" s="6">
        <v>3027929471.9699998</v>
      </c>
      <c r="F9" s="11">
        <f t="shared" si="0"/>
        <v>23264075.220000267</v>
      </c>
      <c r="G9" s="8">
        <f t="shared" si="1"/>
        <v>0.99237541805847573</v>
      </c>
      <c r="H9" s="9"/>
      <c r="I9" s="12">
        <v>44227</v>
      </c>
      <c r="J9" s="7">
        <v>76595675.989999995</v>
      </c>
      <c r="K9" s="7">
        <v>74072437.060000002</v>
      </c>
      <c r="L9" s="7">
        <f t="shared" si="2"/>
        <v>2523238.9299999923</v>
      </c>
      <c r="M9" s="8">
        <f t="shared" si="3"/>
        <v>0.96705768442686746</v>
      </c>
    </row>
    <row r="10" spans="1:13" x14ac:dyDescent="0.3">
      <c r="A10" s="34" t="s">
        <v>18</v>
      </c>
      <c r="C10" s="5">
        <v>14028</v>
      </c>
      <c r="D10" s="6">
        <v>22719688.510000002</v>
      </c>
      <c r="E10" s="6">
        <v>21782435.829999998</v>
      </c>
      <c r="F10" s="11">
        <f t="shared" si="0"/>
        <v>937252.68000000343</v>
      </c>
      <c r="G10" s="8">
        <f t="shared" si="1"/>
        <v>0.95874711576316396</v>
      </c>
      <c r="H10" s="9"/>
      <c r="I10" s="12">
        <v>1496</v>
      </c>
      <c r="J10" s="7">
        <v>516938.35</v>
      </c>
      <c r="K10" s="7">
        <v>500494.04</v>
      </c>
      <c r="L10" s="7">
        <f t="shared" si="2"/>
        <v>16444.309999999998</v>
      </c>
      <c r="M10" s="8">
        <f t="shared" si="3"/>
        <v>0.96818903066487527</v>
      </c>
    </row>
    <row r="11" spans="1:13" x14ac:dyDescent="0.3">
      <c r="A11" s="34" t="s">
        <v>19</v>
      </c>
      <c r="C11" s="5">
        <v>128904</v>
      </c>
      <c r="D11" s="6">
        <v>422831955.62</v>
      </c>
      <c r="E11" s="6">
        <v>417888670.98000002</v>
      </c>
      <c r="F11" s="11">
        <f t="shared" si="0"/>
        <v>4943284.6399999857</v>
      </c>
      <c r="G11" s="8">
        <f t="shared" si="1"/>
        <v>0.98830910347645884</v>
      </c>
      <c r="H11" s="9"/>
      <c r="I11" s="12">
        <v>7530</v>
      </c>
      <c r="J11" s="7">
        <v>7360092.0599999996</v>
      </c>
      <c r="K11" s="7">
        <v>7051370.5700000003</v>
      </c>
      <c r="L11" s="7">
        <f t="shared" si="2"/>
        <v>308721.48999999929</v>
      </c>
      <c r="M11" s="8">
        <f t="shared" si="3"/>
        <v>0.95805467003900502</v>
      </c>
    </row>
    <row r="12" spans="1:13" ht="15" thickBot="1" x14ac:dyDescent="0.35">
      <c r="A12" s="35" t="s">
        <v>20</v>
      </c>
      <c r="C12" s="19">
        <v>295217</v>
      </c>
      <c r="D12" s="20">
        <v>1127260709.8399999</v>
      </c>
      <c r="E12" s="20">
        <v>1111166207.9100001</v>
      </c>
      <c r="F12" s="21">
        <f t="shared" si="0"/>
        <v>16094501.929999828</v>
      </c>
      <c r="G12" s="22">
        <f t="shared" si="1"/>
        <v>0.98572246704820909</v>
      </c>
      <c r="H12" s="9"/>
      <c r="I12" s="23">
        <v>21090</v>
      </c>
      <c r="J12" s="24">
        <v>52822182.590000004</v>
      </c>
      <c r="K12" s="24">
        <v>50074131.579999998</v>
      </c>
      <c r="L12" s="24">
        <f t="shared" si="2"/>
        <v>2748051.0100000054</v>
      </c>
      <c r="M12" s="22">
        <f t="shared" si="3"/>
        <v>0.94797543616608815</v>
      </c>
    </row>
    <row r="13" spans="1:13" x14ac:dyDescent="0.3">
      <c r="A13" s="34" t="s">
        <v>21</v>
      </c>
      <c r="C13" s="13">
        <v>14757</v>
      </c>
      <c r="D13" s="14">
        <v>45120724.939999998</v>
      </c>
      <c r="E13" s="14">
        <v>42506902.869999997</v>
      </c>
      <c r="F13" s="15">
        <f t="shared" si="0"/>
        <v>2613822.0700000003</v>
      </c>
      <c r="G13" s="16">
        <f t="shared" si="1"/>
        <v>0.94207047707066383</v>
      </c>
      <c r="H13" s="9"/>
      <c r="I13" s="17">
        <v>1556</v>
      </c>
      <c r="J13" s="18">
        <v>1783957.08</v>
      </c>
      <c r="K13" s="18">
        <v>1766316.75</v>
      </c>
      <c r="L13" s="18">
        <f t="shared" si="2"/>
        <v>17640.330000000075</v>
      </c>
      <c r="M13" s="16">
        <f t="shared" si="3"/>
        <v>0.990111684749725</v>
      </c>
    </row>
    <row r="14" spans="1:13" x14ac:dyDescent="0.3">
      <c r="A14" s="34" t="s">
        <v>22</v>
      </c>
      <c r="C14" s="5">
        <v>66738</v>
      </c>
      <c r="D14" s="6">
        <v>84141092.609999999</v>
      </c>
      <c r="E14" s="6">
        <v>82111941.799999997</v>
      </c>
      <c r="F14" s="11">
        <f t="shared" si="0"/>
        <v>2029150.8100000024</v>
      </c>
      <c r="G14" s="8">
        <f t="shared" si="1"/>
        <v>0.9758839498388111</v>
      </c>
      <c r="H14" s="9"/>
      <c r="I14" s="12">
        <v>7269</v>
      </c>
      <c r="J14" s="7">
        <v>6734498.8499999996</v>
      </c>
      <c r="K14" s="7">
        <v>6381660.25</v>
      </c>
      <c r="L14" s="7">
        <f t="shared" si="2"/>
        <v>352838.59999999963</v>
      </c>
      <c r="M14" s="8">
        <f t="shared" si="3"/>
        <v>0.94760729671815158</v>
      </c>
    </row>
    <row r="15" spans="1:13" x14ac:dyDescent="0.3">
      <c r="A15" s="34" t="s">
        <v>23</v>
      </c>
      <c r="C15" s="5">
        <v>82012</v>
      </c>
      <c r="D15" s="6">
        <v>171021583.66999999</v>
      </c>
      <c r="E15" s="6">
        <v>166329580.68000001</v>
      </c>
      <c r="F15" s="11">
        <f t="shared" si="0"/>
        <v>4692002.9899999797</v>
      </c>
      <c r="G15" s="8">
        <f t="shared" si="1"/>
        <v>0.97256484889618622</v>
      </c>
      <c r="H15" s="9"/>
      <c r="I15" s="12">
        <v>4405</v>
      </c>
      <c r="J15" s="7">
        <v>17269585.960000001</v>
      </c>
      <c r="K15" s="7">
        <v>16416126.800000001</v>
      </c>
      <c r="L15" s="7">
        <f t="shared" si="2"/>
        <v>853459.16000000015</v>
      </c>
      <c r="M15" s="8">
        <f t="shared" si="3"/>
        <v>0.9505802187743938</v>
      </c>
    </row>
    <row r="16" spans="1:13" x14ac:dyDescent="0.3">
      <c r="A16" s="34" t="s">
        <v>24</v>
      </c>
      <c r="C16" s="5">
        <v>12774</v>
      </c>
      <c r="D16" s="6">
        <v>50246114.840000004</v>
      </c>
      <c r="E16" s="6">
        <v>49728496.439999998</v>
      </c>
      <c r="F16" s="11">
        <f t="shared" si="0"/>
        <v>517618.40000000596</v>
      </c>
      <c r="G16" s="8">
        <f t="shared" si="1"/>
        <v>0.98969833982889477</v>
      </c>
      <c r="H16" s="9"/>
      <c r="I16" s="12">
        <v>2267</v>
      </c>
      <c r="J16" s="7">
        <v>4387990.5199999996</v>
      </c>
      <c r="K16" s="7">
        <v>3563910.69</v>
      </c>
      <c r="L16" s="7">
        <f t="shared" si="2"/>
        <v>824079.82999999961</v>
      </c>
      <c r="M16" s="8">
        <f t="shared" si="3"/>
        <v>0.81219653364246569</v>
      </c>
    </row>
    <row r="17" spans="1:13" ht="15" thickBot="1" x14ac:dyDescent="0.35">
      <c r="A17" s="35" t="s">
        <v>25</v>
      </c>
      <c r="C17" s="19">
        <v>400080</v>
      </c>
      <c r="D17" s="20">
        <v>1342066231.8299999</v>
      </c>
      <c r="E17" s="20">
        <v>1317286152.9100001</v>
      </c>
      <c r="F17" s="21">
        <f t="shared" si="0"/>
        <v>24780078.919999838</v>
      </c>
      <c r="G17" s="22">
        <f t="shared" si="1"/>
        <v>0.98153587480834648</v>
      </c>
      <c r="H17" s="9"/>
      <c r="I17" s="23">
        <v>17150</v>
      </c>
      <c r="J17" s="24">
        <v>135563504.11000001</v>
      </c>
      <c r="K17" s="24">
        <v>131475809.73999999</v>
      </c>
      <c r="L17" s="24">
        <f t="shared" si="2"/>
        <v>4087694.3700000197</v>
      </c>
      <c r="M17" s="22">
        <f t="shared" si="3"/>
        <v>0.96984664569688939</v>
      </c>
    </row>
    <row r="18" spans="1:13" x14ac:dyDescent="0.3">
      <c r="A18" s="34" t="s">
        <v>26</v>
      </c>
      <c r="C18" s="13">
        <v>49490</v>
      </c>
      <c r="D18" s="14">
        <v>140055864.30000001</v>
      </c>
      <c r="E18" s="14">
        <v>137457628.55000001</v>
      </c>
      <c r="F18" s="15">
        <f t="shared" si="0"/>
        <v>2598235.75</v>
      </c>
      <c r="G18" s="16">
        <f t="shared" si="1"/>
        <v>0.98144857580233436</v>
      </c>
      <c r="H18" s="9"/>
      <c r="I18" s="17">
        <v>4183</v>
      </c>
      <c r="J18" s="18">
        <v>8236369.25</v>
      </c>
      <c r="K18" s="18">
        <v>7998683.2300000004</v>
      </c>
      <c r="L18" s="18">
        <f t="shared" si="2"/>
        <v>237686.01999999955</v>
      </c>
      <c r="M18" s="16">
        <f t="shared" si="3"/>
        <v>0.97114189362017744</v>
      </c>
    </row>
    <row r="19" spans="1:13" x14ac:dyDescent="0.3">
      <c r="A19" s="34" t="s">
        <v>27</v>
      </c>
      <c r="C19" s="5">
        <v>62956</v>
      </c>
      <c r="D19" s="6">
        <v>97650763.040000007</v>
      </c>
      <c r="E19" s="6">
        <v>91413602.269999996</v>
      </c>
      <c r="F19" s="11">
        <f t="shared" si="0"/>
        <v>6237160.7700000107</v>
      </c>
      <c r="G19" s="8">
        <f t="shared" si="1"/>
        <v>0.93612788496649912</v>
      </c>
      <c r="H19" s="9"/>
      <c r="I19" s="12">
        <v>10237</v>
      </c>
      <c r="J19" s="7">
        <v>2277728.5</v>
      </c>
      <c r="K19" s="7">
        <v>1902563.28</v>
      </c>
      <c r="L19" s="7">
        <f t="shared" si="2"/>
        <v>375165.22</v>
      </c>
      <c r="M19" s="8">
        <f t="shared" si="3"/>
        <v>0.83528975468322941</v>
      </c>
    </row>
    <row r="20" spans="1:13" x14ac:dyDescent="0.3">
      <c r="A20" s="34" t="s">
        <v>28</v>
      </c>
      <c r="C20" s="5">
        <v>22686</v>
      </c>
      <c r="D20" s="6">
        <v>25821246.670000002</v>
      </c>
      <c r="E20" s="6">
        <v>25210474.739999998</v>
      </c>
      <c r="F20" s="11">
        <f t="shared" si="0"/>
        <v>610771.93000000343</v>
      </c>
      <c r="G20" s="8">
        <f t="shared" si="1"/>
        <v>0.97634614866564062</v>
      </c>
      <c r="H20" s="9"/>
      <c r="I20" s="12">
        <v>985</v>
      </c>
      <c r="J20" s="7">
        <v>1197426.08</v>
      </c>
      <c r="K20" s="7">
        <v>1182718.3600000001</v>
      </c>
      <c r="L20" s="7">
        <f t="shared" si="2"/>
        <v>14707.719999999972</v>
      </c>
      <c r="M20" s="8">
        <f t="shared" si="3"/>
        <v>0.98771722092440151</v>
      </c>
    </row>
    <row r="21" spans="1:13" x14ac:dyDescent="0.3">
      <c r="A21" s="34" t="s">
        <v>29</v>
      </c>
      <c r="C21" s="5">
        <v>2380185</v>
      </c>
      <c r="D21" s="6">
        <v>21617052205</v>
      </c>
      <c r="E21" s="6">
        <v>21336226733.790001</v>
      </c>
      <c r="F21" s="11">
        <f t="shared" si="0"/>
        <v>280825471.20999908</v>
      </c>
      <c r="G21" s="8">
        <f t="shared" si="1"/>
        <v>0.98700907651298342</v>
      </c>
      <c r="H21" s="9"/>
      <c r="I21" s="12">
        <v>233076</v>
      </c>
      <c r="J21" s="7">
        <v>826050599.07000005</v>
      </c>
      <c r="K21" s="7">
        <v>758436799.04999995</v>
      </c>
      <c r="L21" s="7">
        <f t="shared" si="2"/>
        <v>67613800.0200001</v>
      </c>
      <c r="M21" s="8">
        <f t="shared" si="3"/>
        <v>0.91814811332850266</v>
      </c>
    </row>
    <row r="22" spans="1:13" ht="15" thickBot="1" x14ac:dyDescent="0.35">
      <c r="A22" s="35" t="s">
        <v>30</v>
      </c>
      <c r="C22" s="19">
        <v>58446</v>
      </c>
      <c r="D22" s="20">
        <v>205700554.78</v>
      </c>
      <c r="E22" s="20">
        <v>202180902.09999999</v>
      </c>
      <c r="F22" s="21">
        <f t="shared" si="0"/>
        <v>3519652.6800000072</v>
      </c>
      <c r="G22" s="22">
        <f t="shared" si="1"/>
        <v>0.98288943516090987</v>
      </c>
      <c r="H22" s="9"/>
      <c r="I22" s="23">
        <v>2675</v>
      </c>
      <c r="J22" s="24">
        <v>9041442.8000000007</v>
      </c>
      <c r="K22" s="24">
        <v>8607445.3100000005</v>
      </c>
      <c r="L22" s="24">
        <f t="shared" si="2"/>
        <v>433997.49000000022</v>
      </c>
      <c r="M22" s="22">
        <f t="shared" si="3"/>
        <v>0.95199908912767772</v>
      </c>
    </row>
    <row r="23" spans="1:13" x14ac:dyDescent="0.3">
      <c r="A23" s="34" t="s">
        <v>31</v>
      </c>
      <c r="C23" s="13">
        <v>92280</v>
      </c>
      <c r="D23" s="14">
        <v>1224901843.9200001</v>
      </c>
      <c r="E23" s="14">
        <v>1210715862.8900001</v>
      </c>
      <c r="F23" s="15">
        <f t="shared" si="0"/>
        <v>14185981.029999971</v>
      </c>
      <c r="G23" s="16">
        <f t="shared" si="1"/>
        <v>0.98841867934119421</v>
      </c>
      <c r="H23" s="9"/>
      <c r="I23" s="17">
        <v>15902</v>
      </c>
      <c r="J23" s="18">
        <v>21559102.399999999</v>
      </c>
      <c r="K23" s="18">
        <v>18712468.370000001</v>
      </c>
      <c r="L23" s="18">
        <f t="shared" si="2"/>
        <v>2846634.0299999975</v>
      </c>
      <c r="M23" s="16">
        <f t="shared" si="3"/>
        <v>0.86796138460755223</v>
      </c>
    </row>
    <row r="24" spans="1:13" x14ac:dyDescent="0.3">
      <c r="A24" s="34" t="s">
        <v>32</v>
      </c>
      <c r="C24" s="5">
        <v>13471</v>
      </c>
      <c r="D24" s="6">
        <v>27970442.34</v>
      </c>
      <c r="E24" s="6">
        <v>27212743.68</v>
      </c>
      <c r="F24" s="11">
        <f t="shared" si="0"/>
        <v>757698.66000000015</v>
      </c>
      <c r="G24" s="8">
        <f t="shared" si="1"/>
        <v>0.97291073731370958</v>
      </c>
      <c r="H24" s="9"/>
      <c r="I24" s="25">
        <v>1284</v>
      </c>
      <c r="J24" s="7">
        <v>1620083.61</v>
      </c>
      <c r="K24" s="7">
        <v>1611898.22</v>
      </c>
      <c r="L24" s="7">
        <f t="shared" si="2"/>
        <v>8185.3900000001304</v>
      </c>
      <c r="M24" s="8">
        <f t="shared" si="3"/>
        <v>0.99494755088596931</v>
      </c>
    </row>
    <row r="25" spans="1:13" x14ac:dyDescent="0.3">
      <c r="A25" s="34" t="s">
        <v>33</v>
      </c>
      <c r="C25" s="5">
        <v>56298</v>
      </c>
      <c r="D25" s="6">
        <v>154703056.65000001</v>
      </c>
      <c r="E25" s="6">
        <v>149783602.13999999</v>
      </c>
      <c r="F25" s="11">
        <f t="shared" si="0"/>
        <v>4919454.5100000203</v>
      </c>
      <c r="G25" s="8">
        <f t="shared" si="1"/>
        <v>0.96820066379729142</v>
      </c>
      <c r="H25" s="9"/>
      <c r="I25" s="12">
        <v>5962</v>
      </c>
      <c r="J25" s="7">
        <v>4544032.6399999997</v>
      </c>
      <c r="K25" s="7">
        <v>4024178.9</v>
      </c>
      <c r="L25" s="7">
        <f t="shared" si="2"/>
        <v>519853.73999999976</v>
      </c>
      <c r="M25" s="8">
        <f t="shared" si="3"/>
        <v>0.88559638955410325</v>
      </c>
    </row>
    <row r="26" spans="1:13" x14ac:dyDescent="0.3">
      <c r="A26" s="34" t="s">
        <v>34</v>
      </c>
      <c r="C26" s="5">
        <v>87228</v>
      </c>
      <c r="D26" s="6">
        <v>310530294.56999999</v>
      </c>
      <c r="E26" s="6">
        <v>305526464.81</v>
      </c>
      <c r="F26" s="11">
        <f t="shared" si="0"/>
        <v>5003829.7599999905</v>
      </c>
      <c r="G26" s="8">
        <f t="shared" si="1"/>
        <v>0.98388617842607295</v>
      </c>
      <c r="H26" s="9"/>
      <c r="I26" s="12">
        <v>8979</v>
      </c>
      <c r="J26" s="7">
        <v>21345722.329999998</v>
      </c>
      <c r="K26" s="7">
        <v>20114262.039999999</v>
      </c>
      <c r="L26" s="7">
        <f t="shared" si="2"/>
        <v>1231460.2899999991</v>
      </c>
      <c r="M26" s="8">
        <f t="shared" si="3"/>
        <v>0.94230880215895696</v>
      </c>
    </row>
    <row r="27" spans="1:13" ht="15" thickBot="1" x14ac:dyDescent="0.35">
      <c r="A27" s="35" t="s">
        <v>35</v>
      </c>
      <c r="C27" s="19">
        <v>27621</v>
      </c>
      <c r="D27" s="20">
        <v>16044180</v>
      </c>
      <c r="E27" s="20">
        <v>14427601</v>
      </c>
      <c r="F27" s="21">
        <f t="shared" si="0"/>
        <v>1616579</v>
      </c>
      <c r="G27" s="22">
        <f t="shared" si="1"/>
        <v>0.89924203044343809</v>
      </c>
      <c r="H27" s="9"/>
      <c r="I27" s="23">
        <v>769</v>
      </c>
      <c r="J27" s="24">
        <v>470438</v>
      </c>
      <c r="K27" s="24">
        <v>459754</v>
      </c>
      <c r="L27" s="24">
        <f t="shared" si="2"/>
        <v>10684</v>
      </c>
      <c r="M27" s="22">
        <f t="shared" si="3"/>
        <v>0.97728924959293251</v>
      </c>
    </row>
    <row r="28" spans="1:13" x14ac:dyDescent="0.3">
      <c r="A28" s="34" t="s">
        <v>36</v>
      </c>
      <c r="C28" s="13">
        <v>16131</v>
      </c>
      <c r="D28" s="14">
        <v>74801665</v>
      </c>
      <c r="E28" s="14">
        <v>74285119</v>
      </c>
      <c r="F28" s="15">
        <f t="shared" si="0"/>
        <v>516546</v>
      </c>
      <c r="G28" s="16">
        <f t="shared" si="1"/>
        <v>0.99309445852575606</v>
      </c>
      <c r="H28" s="9"/>
      <c r="I28" s="17">
        <v>1863</v>
      </c>
      <c r="J28" s="18">
        <v>5544665</v>
      </c>
      <c r="K28" s="18">
        <v>5514866</v>
      </c>
      <c r="L28" s="18">
        <f t="shared" si="2"/>
        <v>29799</v>
      </c>
      <c r="M28" s="16">
        <f t="shared" si="3"/>
        <v>0.99462564465120973</v>
      </c>
    </row>
    <row r="29" spans="1:13" x14ac:dyDescent="0.3">
      <c r="A29" s="34" t="s">
        <v>37</v>
      </c>
      <c r="C29" s="5">
        <v>132124</v>
      </c>
      <c r="D29" s="6">
        <v>836862235.16999996</v>
      </c>
      <c r="E29" s="6">
        <v>827524194.92999995</v>
      </c>
      <c r="F29" s="11">
        <f t="shared" si="0"/>
        <v>9338040.2400000095</v>
      </c>
      <c r="G29" s="8">
        <f t="shared" si="1"/>
        <v>0.98884160397308041</v>
      </c>
      <c r="H29" s="9"/>
      <c r="I29" s="12">
        <v>22448</v>
      </c>
      <c r="J29" s="7">
        <v>33309680.440000001</v>
      </c>
      <c r="K29" s="7">
        <v>32458774.789999999</v>
      </c>
      <c r="L29" s="7">
        <f t="shared" si="2"/>
        <v>850905.65000000224</v>
      </c>
      <c r="M29" s="8">
        <f t="shared" si="3"/>
        <v>0.97445470389508182</v>
      </c>
    </row>
    <row r="30" spans="1:13" x14ac:dyDescent="0.3">
      <c r="A30" s="34" t="s">
        <v>38</v>
      </c>
      <c r="C30" s="5">
        <v>51690</v>
      </c>
      <c r="D30" s="6">
        <v>518514437</v>
      </c>
      <c r="E30" s="6">
        <v>510500671</v>
      </c>
      <c r="F30" s="11">
        <f t="shared" si="0"/>
        <v>8013766</v>
      </c>
      <c r="G30" s="8">
        <f t="shared" si="1"/>
        <v>0.98454475820120702</v>
      </c>
      <c r="H30" s="9"/>
      <c r="I30" s="12">
        <v>6917</v>
      </c>
      <c r="J30" s="7">
        <v>19272737</v>
      </c>
      <c r="K30" s="7">
        <v>17722955</v>
      </c>
      <c r="L30" s="7">
        <f t="shared" si="2"/>
        <v>1549782</v>
      </c>
      <c r="M30" s="8">
        <f t="shared" si="3"/>
        <v>0.91958682360476351</v>
      </c>
    </row>
    <row r="31" spans="1:13" x14ac:dyDescent="0.3">
      <c r="A31" s="34" t="s">
        <v>39</v>
      </c>
      <c r="C31" s="5">
        <v>61410</v>
      </c>
      <c r="D31" s="6">
        <v>266000184</v>
      </c>
      <c r="E31" s="6">
        <v>261966341</v>
      </c>
      <c r="F31" s="11">
        <f t="shared" si="0"/>
        <v>4033843</v>
      </c>
      <c r="G31" s="8">
        <f t="shared" si="1"/>
        <v>0.98483518718167506</v>
      </c>
      <c r="H31" s="9"/>
      <c r="I31" s="12">
        <v>4959</v>
      </c>
      <c r="J31" s="7">
        <v>4753855</v>
      </c>
      <c r="K31" s="7">
        <v>4207144</v>
      </c>
      <c r="L31" s="7">
        <f t="shared" si="2"/>
        <v>546711</v>
      </c>
      <c r="M31" s="8">
        <f t="shared" si="3"/>
        <v>0.88499628196484748</v>
      </c>
    </row>
    <row r="32" spans="1:13" ht="15" thickBot="1" x14ac:dyDescent="0.35">
      <c r="A32" s="35" t="s">
        <v>40</v>
      </c>
      <c r="C32" s="19">
        <v>872543</v>
      </c>
      <c r="D32" s="20">
        <v>7525541700</v>
      </c>
      <c r="E32" s="20">
        <v>7475576669</v>
      </c>
      <c r="F32" s="21">
        <f t="shared" si="0"/>
        <v>49965031</v>
      </c>
      <c r="G32" s="22">
        <f t="shared" si="1"/>
        <v>0.99336060671884918</v>
      </c>
      <c r="H32" s="9"/>
      <c r="I32" s="23">
        <v>122824</v>
      </c>
      <c r="J32" s="24">
        <v>256470602</v>
      </c>
      <c r="K32" s="24">
        <v>245570070</v>
      </c>
      <c r="L32" s="24">
        <f t="shared" si="2"/>
        <v>10900532</v>
      </c>
      <c r="M32" s="22">
        <f t="shared" si="3"/>
        <v>0.9574979279691479</v>
      </c>
    </row>
    <row r="33" spans="1:13" x14ac:dyDescent="0.3">
      <c r="A33" s="34" t="s">
        <v>41</v>
      </c>
      <c r="C33" s="13">
        <v>173312</v>
      </c>
      <c r="D33" s="14">
        <v>1077569510</v>
      </c>
      <c r="E33" s="14">
        <v>1068021045</v>
      </c>
      <c r="F33" s="15">
        <f t="shared" si="0"/>
        <v>9548465</v>
      </c>
      <c r="G33" s="16">
        <f t="shared" si="1"/>
        <v>0.99113888717953791</v>
      </c>
      <c r="H33" s="9"/>
      <c r="I33" s="17">
        <v>12478</v>
      </c>
      <c r="J33" s="18">
        <v>23696210</v>
      </c>
      <c r="K33" s="18">
        <v>22841529</v>
      </c>
      <c r="L33" s="18">
        <f t="shared" si="2"/>
        <v>854681</v>
      </c>
      <c r="M33" s="16">
        <f t="shared" si="3"/>
        <v>0.96393174267108539</v>
      </c>
    </row>
    <row r="34" spans="1:13" x14ac:dyDescent="0.3">
      <c r="A34" s="34" t="s">
        <v>42</v>
      </c>
      <c r="C34" s="5">
        <v>25837</v>
      </c>
      <c r="D34" s="6">
        <v>54019686.93</v>
      </c>
      <c r="E34" s="6">
        <v>52916211.439999998</v>
      </c>
      <c r="F34" s="11">
        <f t="shared" si="0"/>
        <v>1103475.4900000021</v>
      </c>
      <c r="G34" s="8">
        <f t="shared" si="1"/>
        <v>0.97957271593539752</v>
      </c>
      <c r="H34" s="9"/>
      <c r="I34" s="12">
        <v>3221</v>
      </c>
      <c r="J34" s="7">
        <v>1446612.71</v>
      </c>
      <c r="K34" s="7">
        <v>1326423.42</v>
      </c>
      <c r="L34" s="7">
        <f t="shared" si="2"/>
        <v>120189.29000000004</v>
      </c>
      <c r="M34" s="8">
        <f t="shared" si="3"/>
        <v>0.91691674684650049</v>
      </c>
    </row>
    <row r="35" spans="1:13" x14ac:dyDescent="0.3">
      <c r="A35" s="34" t="s">
        <v>43</v>
      </c>
      <c r="C35" s="5">
        <v>935133</v>
      </c>
      <c r="D35" s="6">
        <v>4293749415.9899998</v>
      </c>
      <c r="E35" s="6">
        <v>4231311333.1900001</v>
      </c>
      <c r="F35" s="11">
        <f t="shared" ref="F35:F61" si="4">(D35-E35)</f>
        <v>62438082.799999714</v>
      </c>
      <c r="G35" s="8">
        <f t="shared" si="1"/>
        <v>0.98545837757381016</v>
      </c>
      <c r="H35" s="9"/>
      <c r="I35" s="12">
        <v>37111</v>
      </c>
      <c r="J35" s="7">
        <v>105222081.55</v>
      </c>
      <c r="K35" s="7">
        <v>103680798.97</v>
      </c>
      <c r="L35" s="7">
        <f t="shared" si="2"/>
        <v>1541282.5799999982</v>
      </c>
      <c r="M35" s="8">
        <f t="shared" si="3"/>
        <v>0.98535209950900271</v>
      </c>
    </row>
    <row r="36" spans="1:13" x14ac:dyDescent="0.3">
      <c r="A36" s="34" t="s">
        <v>44</v>
      </c>
      <c r="C36" s="5">
        <v>481347</v>
      </c>
      <c r="D36" s="6">
        <v>2390013703</v>
      </c>
      <c r="E36" s="6">
        <v>2353082499</v>
      </c>
      <c r="F36" s="11">
        <f t="shared" si="4"/>
        <v>36931204</v>
      </c>
      <c r="G36" s="8">
        <f t="shared" si="1"/>
        <v>0.98454770198445174</v>
      </c>
      <c r="H36" s="9"/>
      <c r="I36" s="12">
        <v>36828</v>
      </c>
      <c r="J36" s="7">
        <v>87334541</v>
      </c>
      <c r="K36" s="7">
        <v>84262794</v>
      </c>
      <c r="L36" s="7">
        <f t="shared" si="2"/>
        <v>3071747</v>
      </c>
      <c r="M36" s="8">
        <f t="shared" si="3"/>
        <v>0.96482781079710489</v>
      </c>
    </row>
    <row r="37" spans="1:13" ht="15" thickBot="1" x14ac:dyDescent="0.35">
      <c r="A37" s="35" t="s">
        <v>45</v>
      </c>
      <c r="C37" s="19">
        <v>22929</v>
      </c>
      <c r="D37" s="20">
        <v>122221751.34</v>
      </c>
      <c r="E37" s="20">
        <v>120446009.98</v>
      </c>
      <c r="F37" s="21">
        <f t="shared" si="4"/>
        <v>1775741.3599999994</v>
      </c>
      <c r="G37" s="22">
        <f t="shared" si="1"/>
        <v>0.98547115107964545</v>
      </c>
      <c r="H37" s="9"/>
      <c r="I37" s="23">
        <v>1782</v>
      </c>
      <c r="J37" s="24">
        <v>5376738.6399999997</v>
      </c>
      <c r="K37" s="24">
        <v>5244678.47</v>
      </c>
      <c r="L37" s="24">
        <f t="shared" si="2"/>
        <v>132060.16999999993</v>
      </c>
      <c r="M37" s="22">
        <f t="shared" si="3"/>
        <v>0.97543861086764672</v>
      </c>
    </row>
    <row r="38" spans="1:13" x14ac:dyDescent="0.3">
      <c r="A38" s="34" t="s">
        <v>46</v>
      </c>
      <c r="C38" s="13">
        <v>781679</v>
      </c>
      <c r="D38" s="14">
        <v>3223783336.9200001</v>
      </c>
      <c r="E38" s="14">
        <v>3173762169.3800001</v>
      </c>
      <c r="F38" s="15">
        <f t="shared" si="4"/>
        <v>50021167.539999962</v>
      </c>
      <c r="G38" s="16">
        <f t="shared" si="1"/>
        <v>0.98448370677795294</v>
      </c>
      <c r="H38" s="9"/>
      <c r="I38" s="17">
        <v>32442</v>
      </c>
      <c r="J38" s="18">
        <v>151797570.77000001</v>
      </c>
      <c r="K38" s="18">
        <v>147702726.13</v>
      </c>
      <c r="L38" s="18">
        <f t="shared" si="2"/>
        <v>4094844.6400000155</v>
      </c>
      <c r="M38" s="16">
        <f t="shared" si="3"/>
        <v>0.97302430717943156</v>
      </c>
    </row>
    <row r="39" spans="1:13" x14ac:dyDescent="0.3">
      <c r="A39" s="34" t="s">
        <v>47</v>
      </c>
      <c r="C39" s="5">
        <v>1004808</v>
      </c>
      <c r="D39" s="6">
        <v>7270323998</v>
      </c>
      <c r="E39" s="6">
        <v>7198902474</v>
      </c>
      <c r="F39" s="11">
        <f t="shared" si="4"/>
        <v>71421524</v>
      </c>
      <c r="G39" s="8">
        <f t="shared" si="1"/>
        <v>0.99017629420371811</v>
      </c>
      <c r="H39" s="9"/>
      <c r="I39" s="12">
        <v>80707</v>
      </c>
      <c r="J39" s="7">
        <v>231698211</v>
      </c>
      <c r="K39" s="7">
        <v>222719529</v>
      </c>
      <c r="L39" s="7">
        <f t="shared" si="2"/>
        <v>8978682</v>
      </c>
      <c r="M39" s="8">
        <f t="shared" si="3"/>
        <v>0.96124837580209022</v>
      </c>
    </row>
    <row r="40" spans="1:13" x14ac:dyDescent="0.3">
      <c r="A40" s="34" t="s">
        <v>48</v>
      </c>
      <c r="C40" s="5">
        <v>209772</v>
      </c>
      <c r="D40" s="6">
        <v>3627167122.7600002</v>
      </c>
      <c r="E40" s="6">
        <v>3590851251.1199999</v>
      </c>
      <c r="F40" s="11">
        <f t="shared" si="4"/>
        <v>36315871.640000343</v>
      </c>
      <c r="G40" s="8">
        <f t="shared" si="1"/>
        <v>0.98998781406786496</v>
      </c>
      <c r="H40" s="9"/>
      <c r="I40" s="12">
        <v>37368</v>
      </c>
      <c r="J40" s="7">
        <v>196078466.34999999</v>
      </c>
      <c r="K40" s="7">
        <v>194187060.75999999</v>
      </c>
      <c r="L40" s="7">
        <f t="shared" si="2"/>
        <v>1891405.5900000036</v>
      </c>
      <c r="M40" s="8">
        <f t="shared" si="3"/>
        <v>0.99035383321173143</v>
      </c>
    </row>
    <row r="41" spans="1:13" x14ac:dyDescent="0.3">
      <c r="A41" s="34" t="s">
        <v>49</v>
      </c>
      <c r="C41" s="5">
        <v>233681</v>
      </c>
      <c r="D41" s="6">
        <v>1109724778.55</v>
      </c>
      <c r="E41" s="6">
        <v>1091835973.49</v>
      </c>
      <c r="F41" s="11">
        <f t="shared" si="4"/>
        <v>17888805.059999943</v>
      </c>
      <c r="G41" s="8">
        <f t="shared" si="1"/>
        <v>0.98387996248639775</v>
      </c>
      <c r="H41" s="9"/>
      <c r="I41" s="12">
        <v>15732</v>
      </c>
      <c r="J41" s="7">
        <v>52115115.100000001</v>
      </c>
      <c r="K41" s="7">
        <v>49803484.880000003</v>
      </c>
      <c r="L41" s="7">
        <f t="shared" si="2"/>
        <v>2311630.2199999988</v>
      </c>
      <c r="M41" s="8">
        <f t="shared" si="3"/>
        <v>0.95564376638976278</v>
      </c>
    </row>
    <row r="42" spans="1:13" ht="15" thickBot="1" x14ac:dyDescent="0.35">
      <c r="A42" s="35" t="s">
        <v>50</v>
      </c>
      <c r="C42" s="19">
        <v>131537</v>
      </c>
      <c r="D42" s="20">
        <v>681515218.47000003</v>
      </c>
      <c r="E42" s="20">
        <v>673837320.92999995</v>
      </c>
      <c r="F42" s="21">
        <f t="shared" si="4"/>
        <v>7677897.5400000811</v>
      </c>
      <c r="G42" s="22">
        <f t="shared" si="1"/>
        <v>0.98873407763771304</v>
      </c>
      <c r="H42" s="9"/>
      <c r="I42" s="23">
        <v>9311</v>
      </c>
      <c r="J42" s="24">
        <v>25736664.359999999</v>
      </c>
      <c r="K42" s="24">
        <v>24896164.399999999</v>
      </c>
      <c r="L42" s="24">
        <f t="shared" si="2"/>
        <v>840499.96000000089</v>
      </c>
      <c r="M42" s="22">
        <f t="shared" si="3"/>
        <v>0.96734231179910368</v>
      </c>
    </row>
    <row r="43" spans="1:13" x14ac:dyDescent="0.3">
      <c r="A43" s="34" t="s">
        <v>51</v>
      </c>
      <c r="C43" s="13">
        <v>221863</v>
      </c>
      <c r="D43" s="14">
        <v>3077089472.6700001</v>
      </c>
      <c r="E43" s="14">
        <v>3058445671.6900001</v>
      </c>
      <c r="F43" s="15">
        <f t="shared" si="4"/>
        <v>18643800.980000019</v>
      </c>
      <c r="G43" s="16">
        <f t="shared" si="1"/>
        <v>0.99394109233885142</v>
      </c>
      <c r="H43" s="9"/>
      <c r="I43" s="17">
        <v>13642</v>
      </c>
      <c r="J43" s="18">
        <v>120551943.42</v>
      </c>
      <c r="K43" s="18">
        <v>117292468.37</v>
      </c>
      <c r="L43" s="18">
        <f t="shared" si="2"/>
        <v>3259475.049999997</v>
      </c>
      <c r="M43" s="16">
        <f t="shared" si="3"/>
        <v>0.97296206964790222</v>
      </c>
    </row>
    <row r="44" spans="1:13" x14ac:dyDescent="0.3">
      <c r="A44" s="34" t="s">
        <v>52</v>
      </c>
      <c r="C44" s="5">
        <v>123397</v>
      </c>
      <c r="D44" s="6">
        <v>1004454321.53</v>
      </c>
      <c r="E44" s="6">
        <v>990957059.15999997</v>
      </c>
      <c r="F44" s="11">
        <f t="shared" si="4"/>
        <v>13497262.370000005</v>
      </c>
      <c r="G44" s="8">
        <f t="shared" si="1"/>
        <v>0.98656259216502673</v>
      </c>
      <c r="H44" s="9"/>
      <c r="I44" s="12">
        <v>14397</v>
      </c>
      <c r="J44" s="7">
        <v>38218493.729999997</v>
      </c>
      <c r="K44" s="7">
        <v>36067066.890000001</v>
      </c>
      <c r="L44" s="7">
        <f t="shared" si="2"/>
        <v>2151426.8399999961</v>
      </c>
      <c r="M44" s="8">
        <f t="shared" si="3"/>
        <v>0.94370717864500209</v>
      </c>
    </row>
    <row r="45" spans="1:13" x14ac:dyDescent="0.3">
      <c r="A45" s="34" t="s">
        <v>53</v>
      </c>
      <c r="C45" s="5">
        <v>496729</v>
      </c>
      <c r="D45" s="6">
        <v>6920087868</v>
      </c>
      <c r="E45" s="6">
        <v>6875958131</v>
      </c>
      <c r="F45" s="11">
        <f t="shared" si="4"/>
        <v>44129737</v>
      </c>
      <c r="G45" s="8">
        <f t="shared" si="1"/>
        <v>0.99362295134949574</v>
      </c>
      <c r="H45" s="9"/>
      <c r="I45" s="12">
        <v>35692</v>
      </c>
      <c r="J45" s="7">
        <v>416391457</v>
      </c>
      <c r="K45" s="7">
        <v>408466342</v>
      </c>
      <c r="L45" s="7">
        <f t="shared" si="2"/>
        <v>7925115</v>
      </c>
      <c r="M45" s="8">
        <f t="shared" si="3"/>
        <v>0.98096715274348201</v>
      </c>
    </row>
    <row r="46" spans="1:13" x14ac:dyDescent="0.3">
      <c r="A46" s="34" t="s">
        <v>54</v>
      </c>
      <c r="C46" s="5">
        <v>69769</v>
      </c>
      <c r="D46" s="6">
        <v>615428020.58000004</v>
      </c>
      <c r="E46" s="6">
        <v>608703777.99000001</v>
      </c>
      <c r="F46" s="11">
        <f t="shared" si="4"/>
        <v>6724242.5900000334</v>
      </c>
      <c r="G46" s="8">
        <f t="shared" si="1"/>
        <v>0.9890738764483572</v>
      </c>
      <c r="H46" s="9"/>
      <c r="I46" s="12">
        <v>6516</v>
      </c>
      <c r="J46" s="7">
        <v>11499272.119999999</v>
      </c>
      <c r="K46" s="7">
        <v>11011961.279999999</v>
      </c>
      <c r="L46" s="7">
        <f t="shared" si="2"/>
        <v>487310.83999999985</v>
      </c>
      <c r="M46" s="8">
        <f t="shared" si="3"/>
        <v>0.95762246210762769</v>
      </c>
    </row>
    <row r="47" spans="1:13" ht="15" thickBot="1" x14ac:dyDescent="0.35">
      <c r="A47" s="35" t="s">
        <v>55</v>
      </c>
      <c r="C47" s="19">
        <v>86187</v>
      </c>
      <c r="D47" s="20">
        <v>223164632.47</v>
      </c>
      <c r="E47" s="20">
        <v>220733567.06999999</v>
      </c>
      <c r="F47" s="21">
        <f t="shared" si="4"/>
        <v>2431065.400000006</v>
      </c>
      <c r="G47" s="22">
        <f t="shared" si="1"/>
        <v>0.98910640376527037</v>
      </c>
      <c r="H47" s="9"/>
      <c r="I47" s="23">
        <v>12822</v>
      </c>
      <c r="J47" s="24">
        <v>10456583.310000001</v>
      </c>
      <c r="K47" s="24">
        <v>10269692.51</v>
      </c>
      <c r="L47" s="24">
        <f t="shared" si="2"/>
        <v>186890.80000000075</v>
      </c>
      <c r="M47" s="22">
        <f t="shared" si="3"/>
        <v>0.98212697260095749</v>
      </c>
    </row>
    <row r="48" spans="1:13" x14ac:dyDescent="0.3">
      <c r="A48" s="34" t="s">
        <v>56</v>
      </c>
      <c r="C48" s="13">
        <v>3106</v>
      </c>
      <c r="D48" s="14">
        <v>6573800</v>
      </c>
      <c r="E48" s="14">
        <v>7767860</v>
      </c>
      <c r="F48" s="15">
        <f t="shared" si="4"/>
        <v>-1194060</v>
      </c>
      <c r="G48" s="16">
        <f t="shared" si="1"/>
        <v>1.1816392345371018</v>
      </c>
      <c r="H48" s="9"/>
      <c r="I48" s="17">
        <v>1498</v>
      </c>
      <c r="J48" s="18">
        <v>220016</v>
      </c>
      <c r="K48" s="18">
        <v>210401</v>
      </c>
      <c r="L48" s="18">
        <f t="shared" si="2"/>
        <v>9615</v>
      </c>
      <c r="M48" s="16">
        <f t="shared" si="3"/>
        <v>0.95629863282670347</v>
      </c>
    </row>
    <row r="49" spans="1:13" x14ac:dyDescent="0.3">
      <c r="A49" s="34" t="s">
        <v>57</v>
      </c>
      <c r="C49" s="5">
        <v>43480</v>
      </c>
      <c r="D49" s="6">
        <v>55564149.850000001</v>
      </c>
      <c r="E49" s="6">
        <v>54004658.109999999</v>
      </c>
      <c r="F49" s="11">
        <f t="shared" si="4"/>
        <v>1559491.7400000021</v>
      </c>
      <c r="G49" s="8">
        <f t="shared" si="1"/>
        <v>0.97193349049324107</v>
      </c>
      <c r="H49" s="9"/>
      <c r="I49" s="12">
        <v>3075</v>
      </c>
      <c r="J49" s="7">
        <v>2564144.7999999998</v>
      </c>
      <c r="K49" s="7">
        <v>2504112.39</v>
      </c>
      <c r="L49" s="7">
        <f t="shared" si="2"/>
        <v>60032.409999999683</v>
      </c>
      <c r="M49" s="8">
        <f t="shared" si="3"/>
        <v>0.97658774574665219</v>
      </c>
    </row>
    <row r="50" spans="1:13" x14ac:dyDescent="0.3">
      <c r="A50" s="34" t="s">
        <v>58</v>
      </c>
      <c r="C50" s="5">
        <v>141465</v>
      </c>
      <c r="D50" s="6">
        <v>784587619.15999997</v>
      </c>
      <c r="E50" s="6">
        <v>776570474.51999998</v>
      </c>
      <c r="F50" s="11">
        <f t="shared" si="4"/>
        <v>8017144.6399999857</v>
      </c>
      <c r="G50" s="8">
        <f t="shared" si="1"/>
        <v>0.98978170895867135</v>
      </c>
      <c r="H50" s="9"/>
      <c r="I50" s="12">
        <v>9808</v>
      </c>
      <c r="J50" s="7">
        <v>29749279.18</v>
      </c>
      <c r="K50" s="7">
        <v>28793066.859999999</v>
      </c>
      <c r="L50" s="7">
        <f t="shared" si="2"/>
        <v>956212.3200000003</v>
      </c>
      <c r="M50" s="8">
        <f t="shared" si="3"/>
        <v>0.96785763062646413</v>
      </c>
    </row>
    <row r="51" spans="1:13" x14ac:dyDescent="0.3">
      <c r="A51" s="34" t="s">
        <v>59</v>
      </c>
      <c r="C51" s="5">
        <v>186827</v>
      </c>
      <c r="D51" s="6">
        <v>1207829131.5999999</v>
      </c>
      <c r="E51" s="6">
        <v>1195216966.3800001</v>
      </c>
      <c r="F51" s="11">
        <f t="shared" si="4"/>
        <v>12612165.21999979</v>
      </c>
      <c r="G51" s="8">
        <f t="shared" si="1"/>
        <v>0.98955798888267199</v>
      </c>
      <c r="H51" s="9"/>
      <c r="I51" s="12">
        <v>21597</v>
      </c>
      <c r="J51" s="7">
        <v>38991504.340000004</v>
      </c>
      <c r="K51" s="7">
        <v>37378892.020000003</v>
      </c>
      <c r="L51" s="7">
        <f t="shared" si="2"/>
        <v>1612612.3200000003</v>
      </c>
      <c r="M51" s="8">
        <f t="shared" si="3"/>
        <v>0.95864195682376685</v>
      </c>
    </row>
    <row r="52" spans="1:13" ht="15" thickBot="1" x14ac:dyDescent="0.35">
      <c r="A52" s="35" t="s">
        <v>60</v>
      </c>
      <c r="C52" s="19">
        <v>170477</v>
      </c>
      <c r="D52" s="20">
        <v>645045916</v>
      </c>
      <c r="E52" s="20">
        <v>633563349</v>
      </c>
      <c r="F52" s="21">
        <f t="shared" si="4"/>
        <v>11482567</v>
      </c>
      <c r="G52" s="22">
        <f t="shared" si="1"/>
        <v>0.98219883776459727</v>
      </c>
      <c r="H52" s="9"/>
      <c r="I52" s="23">
        <v>12593</v>
      </c>
      <c r="J52" s="24">
        <v>32060190</v>
      </c>
      <c r="K52" s="24">
        <v>31359725</v>
      </c>
      <c r="L52" s="24">
        <f t="shared" si="2"/>
        <v>700465</v>
      </c>
      <c r="M52" s="22">
        <f t="shared" si="3"/>
        <v>0.97815156429203942</v>
      </c>
    </row>
    <row r="53" spans="1:13" x14ac:dyDescent="0.3">
      <c r="A53" s="34" t="s">
        <v>61</v>
      </c>
      <c r="C53" s="13">
        <v>34730</v>
      </c>
      <c r="D53" s="14">
        <v>132179448.76000001</v>
      </c>
      <c r="E53" s="14">
        <v>131107734.14</v>
      </c>
      <c r="F53" s="15">
        <f t="shared" si="4"/>
        <v>1071714.6200000048</v>
      </c>
      <c r="G53" s="16">
        <f t="shared" si="1"/>
        <v>0.99189197239015625</v>
      </c>
      <c r="H53" s="9"/>
      <c r="I53" s="17">
        <v>3070</v>
      </c>
      <c r="J53" s="18">
        <v>6828154.3700000001</v>
      </c>
      <c r="K53" s="18">
        <v>6620713.3300000001</v>
      </c>
      <c r="L53" s="18">
        <f t="shared" si="2"/>
        <v>207441.04000000004</v>
      </c>
      <c r="M53" s="16">
        <f t="shared" si="3"/>
        <v>0.96961974953123387</v>
      </c>
    </row>
    <row r="54" spans="1:13" x14ac:dyDescent="0.3">
      <c r="A54" s="34" t="s">
        <v>62</v>
      </c>
      <c r="C54" s="5">
        <v>40548</v>
      </c>
      <c r="D54" s="6">
        <v>67786848.969999999</v>
      </c>
      <c r="E54" s="6">
        <v>66046060.890000001</v>
      </c>
      <c r="F54" s="11">
        <f t="shared" si="4"/>
        <v>1740788.0799999982</v>
      </c>
      <c r="G54" s="8">
        <f t="shared" si="1"/>
        <v>0.9743196784265572</v>
      </c>
      <c r="H54" s="9"/>
      <c r="I54" s="12">
        <v>4297</v>
      </c>
      <c r="J54" s="7">
        <v>3738352.74</v>
      </c>
      <c r="K54" s="7">
        <v>3645459.27</v>
      </c>
      <c r="L54" s="7">
        <f t="shared" si="2"/>
        <v>92893.470000000205</v>
      </c>
      <c r="M54" s="8">
        <f t="shared" si="3"/>
        <v>0.97515122930855369</v>
      </c>
    </row>
    <row r="55" spans="1:13" x14ac:dyDescent="0.3">
      <c r="A55" s="34" t="s">
        <v>63</v>
      </c>
      <c r="C55" s="5">
        <v>12646</v>
      </c>
      <c r="D55" s="6">
        <v>19289692.68</v>
      </c>
      <c r="E55" s="6">
        <v>17324944.030000001</v>
      </c>
      <c r="F55" s="11">
        <f t="shared" si="4"/>
        <v>1964748.6499999985</v>
      </c>
      <c r="G55" s="8">
        <f t="shared" si="1"/>
        <v>0.89814515541571616</v>
      </c>
      <c r="H55" s="9"/>
      <c r="I55" s="12">
        <v>1729</v>
      </c>
      <c r="J55" s="7">
        <v>381698.93</v>
      </c>
      <c r="K55" s="7">
        <v>354032.83</v>
      </c>
      <c r="L55" s="7">
        <f t="shared" si="2"/>
        <v>27666.099999999977</v>
      </c>
      <c r="M55" s="8">
        <f t="shared" si="3"/>
        <v>0.92751852880488828</v>
      </c>
    </row>
    <row r="56" spans="1:13" x14ac:dyDescent="0.3">
      <c r="A56" s="34" t="s">
        <v>64</v>
      </c>
      <c r="C56" s="5">
        <v>199918</v>
      </c>
      <c r="D56" s="6">
        <v>488976040.41000003</v>
      </c>
      <c r="E56" s="6">
        <v>473822040.41000003</v>
      </c>
      <c r="F56" s="11">
        <f t="shared" si="4"/>
        <v>15154000</v>
      </c>
      <c r="G56" s="8">
        <f t="shared" si="1"/>
        <v>0.96900870646485349</v>
      </c>
      <c r="H56" s="9"/>
      <c r="I56" s="12">
        <v>19458</v>
      </c>
      <c r="J56" s="7">
        <v>28510526.460000001</v>
      </c>
      <c r="K56" s="7">
        <v>26740610.140000001</v>
      </c>
      <c r="L56" s="7">
        <f t="shared" si="2"/>
        <v>1769916.3200000003</v>
      </c>
      <c r="M56" s="8">
        <f t="shared" si="3"/>
        <v>0.93792060197544314</v>
      </c>
    </row>
    <row r="57" spans="1:13" ht="15" thickBot="1" x14ac:dyDescent="0.35">
      <c r="A57" s="35" t="s">
        <v>65</v>
      </c>
      <c r="C57" s="19">
        <v>37147</v>
      </c>
      <c r="D57" s="20">
        <v>87766897.129999995</v>
      </c>
      <c r="E57" s="20">
        <v>85949895.549999997</v>
      </c>
      <c r="F57" s="21">
        <f t="shared" si="4"/>
        <v>1817001.5799999982</v>
      </c>
      <c r="G57" s="22">
        <f t="shared" si="1"/>
        <v>0.9792974157750084</v>
      </c>
      <c r="H57" s="9"/>
      <c r="I57" s="23">
        <v>2660</v>
      </c>
      <c r="J57" s="24">
        <v>2236047.91</v>
      </c>
      <c r="K57" s="24">
        <v>2146087.9700000002</v>
      </c>
      <c r="L57" s="24">
        <f t="shared" si="2"/>
        <v>89959.939999999944</v>
      </c>
      <c r="M57" s="22">
        <f t="shared" si="3"/>
        <v>0.95976833072418388</v>
      </c>
    </row>
    <row r="58" spans="1:13" x14ac:dyDescent="0.3">
      <c r="A58" s="34" t="s">
        <v>66</v>
      </c>
      <c r="C58" s="5">
        <v>249597</v>
      </c>
      <c r="D58" s="6">
        <v>1710112078</v>
      </c>
      <c r="E58" s="6">
        <v>1697236346</v>
      </c>
      <c r="F58" s="11">
        <f t="shared" si="4"/>
        <v>12875732</v>
      </c>
      <c r="G58" s="8">
        <f t="shared" si="1"/>
        <v>0.9924708256460838</v>
      </c>
      <c r="H58" s="9"/>
      <c r="I58" s="12">
        <v>21306</v>
      </c>
      <c r="J58" s="7">
        <v>54433358</v>
      </c>
      <c r="K58" s="7">
        <v>51666747</v>
      </c>
      <c r="L58" s="7">
        <f t="shared" si="2"/>
        <v>2766611</v>
      </c>
      <c r="M58" s="8">
        <f t="shared" si="3"/>
        <v>0.94917434636312537</v>
      </c>
    </row>
    <row r="59" spans="1:13" x14ac:dyDescent="0.3">
      <c r="A59" s="34" t="s">
        <v>67</v>
      </c>
      <c r="C59" s="5">
        <v>62357</v>
      </c>
      <c r="D59" s="6">
        <v>394321193.73000002</v>
      </c>
      <c r="E59" s="6">
        <v>389979030.77999997</v>
      </c>
      <c r="F59" s="11">
        <f t="shared" si="4"/>
        <v>4342162.9500000477</v>
      </c>
      <c r="G59" s="8">
        <f>E59/D59</f>
        <v>0.98898825876203544</v>
      </c>
      <c r="H59" s="9"/>
      <c r="I59" s="12">
        <v>4462</v>
      </c>
      <c r="J59" s="7">
        <v>16775913.15</v>
      </c>
      <c r="K59" s="7">
        <v>16393391.5</v>
      </c>
      <c r="L59" s="7">
        <f>(J59-K59)</f>
        <v>382521.65000000037</v>
      </c>
      <c r="M59" s="8">
        <f>K59/J59</f>
        <v>0.97719816223535938</v>
      </c>
    </row>
    <row r="60" spans="1:13" ht="15" thickBot="1" x14ac:dyDescent="0.35">
      <c r="A60" s="37" t="s">
        <v>68</v>
      </c>
      <c r="C60" s="5">
        <v>29520</v>
      </c>
      <c r="D60" s="6">
        <v>86302116.239999995</v>
      </c>
      <c r="E60" s="6">
        <v>84736026.019999996</v>
      </c>
      <c r="F60" s="11">
        <f t="shared" si="4"/>
        <v>1566090.2199999988</v>
      </c>
      <c r="G60" s="8">
        <f>E60/D60</f>
        <v>0.98185339724874399</v>
      </c>
      <c r="H60" s="9"/>
      <c r="I60" s="12">
        <v>1892</v>
      </c>
      <c r="J60" s="7">
        <v>3221816.73</v>
      </c>
      <c r="K60" s="7">
        <v>3043531.02</v>
      </c>
      <c r="L60" s="7">
        <f>(J60-K60)</f>
        <v>178285.70999999996</v>
      </c>
      <c r="M60" s="8">
        <f>K60/J60</f>
        <v>0.94466298832584439</v>
      </c>
    </row>
    <row r="61" spans="1:13" ht="15.6" thickTop="1" thickBot="1" x14ac:dyDescent="0.35">
      <c r="A61" s="38" t="s">
        <v>69</v>
      </c>
      <c r="C61" s="26">
        <f>SUBTOTAL(109,C3:C60)</f>
        <v>12218388</v>
      </c>
      <c r="D61" s="27">
        <f>SUBTOTAL(109,D3:D60)</f>
        <v>85855238796.02002</v>
      </c>
      <c r="E61" s="27">
        <f t="shared" ref="E61" si="5">SUBTOTAL(109,E3:E60)</f>
        <v>84871193184.770035</v>
      </c>
      <c r="F61" s="27">
        <f t="shared" si="4"/>
        <v>984045611.24998474</v>
      </c>
      <c r="G61" s="28">
        <f>E61/D61</f>
        <v>0.98853831606492948</v>
      </c>
      <c r="H61" s="9"/>
      <c r="I61" s="29">
        <f>SUBTOTAL(109,I3:I60)</f>
        <v>1079617</v>
      </c>
      <c r="J61" s="30">
        <f>SUBTOTAL(109,J3:J60)</f>
        <v>3448661608.8299994</v>
      </c>
      <c r="K61" s="30">
        <f>SUBTOTAL(109,K3:K60)</f>
        <v>3288573937.2199993</v>
      </c>
      <c r="L61" s="30">
        <f>(J61-K61)</f>
        <v>160087671.61000013</v>
      </c>
      <c r="M61" s="28">
        <f>K61/J61</f>
        <v>0.95357976810478895</v>
      </c>
    </row>
    <row r="62" spans="1:13" ht="15" thickTop="1" x14ac:dyDescent="0.3"/>
  </sheetData>
  <sheetProtection algorithmName="SHA-512" hashValue="vOrcGNTLTGxuuPC6v+gV8Cc//E93PGSaH9am0QkGIAev2Ffi1oPK5WpiDvqx4OtlvdkryEXlxS53nLor73AmXA==" saltValue="MTZKzacdiP8hPJL58PdO2w==" spinCount="100000" sheet="1" objects="1" scenarios="1" sort="0"/>
  <pageMargins left="0.7" right="0.7" top="0.75" bottom="0.75" header="0.3" footer="0.3"/>
  <pageSetup scale="50" fitToHeight="0" orientation="landscape" r:id="rId1"/>
  <headerFooter>
    <oddHeader>&amp;C&amp;"-,Bold"&amp;14Fiscal Year 2020-2021 Property Tax Collection Statistical Report</oddHead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Baysinger, Lacey</dc:creator>
  <cp:lastModifiedBy>Marc</cp:lastModifiedBy>
  <cp:lastPrinted>2021-07-02T23:41:56Z</cp:lastPrinted>
  <dcterms:created xsi:type="dcterms:W3CDTF">2021-07-02T23:35:59Z</dcterms:created>
  <dcterms:modified xsi:type="dcterms:W3CDTF">2021-12-29T23:00:06Z</dcterms:modified>
</cp:coreProperties>
</file>